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49" documentId="13_ncr:1_{F6CB121F-512D-4AA6-A0C1-0FB36C537598}" xr6:coauthVersionLast="47" xr6:coauthVersionMax="47" xr10:uidLastSave="{EDEF4606-CF23-4EEB-A90E-67347C02AAC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<sst xmlns="http://schemas.openxmlformats.org/spreadsheetml/2006/main" count="178605" uniqueCount="39088">
  <si>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</si>
  <si>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</si>
  <si>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</si>
  <si>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</si>
  <si>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</si>
  <si>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</si>
  <si>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</si>
  <si>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</si>
  <si>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</si>
  <si>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</si>
  <si>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</si>
  <si>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</si>
  <si>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</si>
  <si>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</si>
  <si>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</si>
  <si>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</si>
  <si>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</si>
  <si>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</si>
  <si>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</si>
  <si>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</si>
  <si>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</si>
  <si>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</si>
  <si>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</si>
  <si>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</si>
  <si>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</si>
  <si>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</si>
  <si>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</si>
  <si>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</si>
  <si>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</si>
  <si>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</si>
  <si>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</si>
  <si>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</si>
  <si>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</si>
  <si>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</si>
  <si>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</si>
  <si>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</si>
  <si>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</si>
  <si>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</si>
  <si>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</si>
  <si>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</si>
  <si>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</si>
  <si>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</si>
  <si>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</si>
  <si>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</si>
  <si>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</si>
  <si>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</si>
  <si>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</si>
  <si>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</si>
  <si>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</si>
  <si>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</si>
  <si>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</si>
  <si>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</si>
  <si>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</si>
  <si>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</si>
  <si>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</si>
  <si>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</si>
  <si>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</si>
  <si>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</si>
  <si>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</si>
  <si>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</si>
  <si>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</si>
  <si>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</si>
  <si>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</si>
  <si>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</si>
  <si>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</si>
  <si>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</si>
  <si>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</si>
  <si>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</si>
  <si>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</si>
  <si>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</si>
  <si>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</si>
  <si>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</si>
  <si>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</si>
  <si>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</si>
  <si>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</si>
  <si>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</si>
  <si>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</si>
  <si>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</si>
  <si>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</si>
  <si>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</si>
  <si>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</si>
  <si>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</si>
  <si>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</si>
  <si>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</si>
  <si>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</si>
  <si>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</si>
  <si>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</si>
  <si>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</si>
  <si>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</si>
  <si>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</si>
  <si>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</si>
  <si>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</si>
  <si>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</si>
  <si>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</si>
  <si>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</si>
  <si>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</si>
  <si>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</si>
  <si>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</si>
  <si>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</si>
  <si>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</si>
  <si>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</si>
  <si>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</si>
  <si>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</si>
  <si>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</si>
  <si>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</si>
  <si>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</si>
  <si>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</si>
  <si>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</si>
  <si>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</si>
  <si>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</si>
  <si>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</si>
  <si>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</si>
  <si>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</si>
  <si>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</si>
  <si>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</si>
  <si>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</si>
  <si>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</si>
  <si>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</si>
  <si>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</si>
  <si>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</si>
  <si>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</si>
  <si>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</si>
  <si>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</si>
  <si>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</si>
  <si>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</si>
  <si>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</si>
  <si>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</si>
  <si>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</si>
  <si>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</si>
  <si>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</si>
  <si>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</si>
  <si>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</si>
  <si>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</si>
  <si>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</si>
  <si>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</si>
  <si>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</si>
  <si>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</si>
  <si>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</si>
  <si>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</si>
  <si>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</si>
  <si>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</si>
  <si>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</si>
  <si>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</si>
  <si>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</si>
  <si>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</si>
  <si>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</si>
  <si>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</si>
  <si>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</si>
  <si>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</si>
  <si>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</si>
  <si>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</si>
  <si>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</si>
  <si>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</si>
  <si>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</si>
  <si>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</si>
  <si>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</si>
  <si>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</si>
  <si>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</si>
  <si>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</si>
  <si>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</si>
  <si>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</si>
  <si>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</si>
  <si>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</si>
  <si>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</si>
  <si>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</si>
  <si>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</si>
  <si>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</si>
  <si>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</si>
  <si>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</si>
  <si>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</si>
  <si>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</si>
  <si>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</si>
  <si>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</si>
  <si>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</si>
  <si>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</si>
  <si>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</si>
  <si>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</si>
  <si>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</si>
  <si>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</si>
  <si>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</si>
  <si>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</si>
  <si>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</si>
  <si>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</si>
  <si>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</si>
  <si>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</si>
  <si>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</si>
  <si>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</si>
  <si>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</si>
  <si>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</si>
  <si>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</si>
  <si>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</si>
  <si>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</si>
  <si>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</si>
  <si>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</si>
  <si>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</si>
  <si>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</si>
  <si>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</si>
  <si>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</si>
  <si>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</si>
  <si>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</si>
  <si>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</si>
  <si>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</si>
  <si>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</si>
  <si>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</si>
  <si>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</si>
  <si>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</si>
  <si>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</si>
  <si>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</si>
  <si>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</si>
  <si>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</si>
  <si>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</si>
  <si>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</si>
  <si>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</si>
  <si>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</si>
  <si>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</si>
  <si>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</si>
  <si>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</si>
  <si>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</si>
  <si>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</si>
  <si>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</si>
  <si>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</si>
  <si>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</si>
  <si>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</si>
  <si>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</si>
  <si>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</si>
  <si>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</si>
  <si>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</si>
  <si>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</si>
  <si>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</si>
  <si>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</si>
  <si>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</si>
  <si>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</si>
  <si>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</si>
  <si>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</si>
  <si>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</si>
  <si>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</si>
  <si>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</si>
  <si>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</si>
  <si>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</si>
  <si>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</si>
  <si>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</si>
  <si>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</si>
  <si>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</si>
  <si>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</si>
  <si>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</si>
  <si>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</si>
  <si>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</si>
  <si>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</si>
  <si>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</si>
  <si>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</si>
  <si>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</si>
  <si>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</si>
  <si>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</si>
  <si>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</si>
  <si>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</si>
  <si>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</si>
  <si>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</si>
  <si>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</si>
  <si>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</si>
  <si>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</si>
  <si>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</si>
  <si>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</si>
  <si>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</si>
  <si>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</si>
  <si>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</si>
  <si>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</si>
  <si>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</si>
  <si>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</si>
  <si>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</si>
  <si>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</si>
  <si>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</si>
  <si>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</si>
  <si>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</si>
  <si>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</si>
  <si>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</si>
  <si>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</si>
  <si>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</si>
  <si>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</si>
  <si>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</si>
  <si>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</si>
  <si>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</si>
  <si>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</si>
  <si>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</si>
  <si>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</si>
  <si>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</si>
  <si>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</si>
  <si>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</si>
  <si>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</si>
  <si>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</si>
  <si>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</si>
  <si>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</si>
  <si>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</si>
  <si>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</si>
  <si>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</si>
  <si>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</si>
  <si>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</si>
  <si>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</si>
  <si>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</si>
  <si>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</si>
  <si>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</si>
  <si>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</si>
  <si>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</si>
  <si>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</si>
  <si>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</si>
  <si>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</si>
  <si>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</si>
  <si>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</si>
  <si>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</si>
  <si>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</si>
  <si>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</si>
  <si>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</si>
  <si>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</si>
  <si>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</si>
  <si>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</si>
  <si>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</si>
  <si>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</si>
  <si>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</si>
  <si>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</si>
  <si>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</si>
  <si>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</si>
  <si>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</si>
  <si>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</si>
  <si>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</si>
  <si>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</si>
  <si>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</si>
  <si>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</si>
  <si>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</si>
  <si>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</si>
  <si>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</si>
  <si>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</si>
  <si>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</si>
  <si>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</si>
  <si>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</si>
  <si>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</si>
  <si>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</si>
  <si>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</si>
  <si>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</si>
  <si>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</si>
  <si>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</si>
  <si>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</si>
  <si>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</si>
  <si>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</si>
  <si>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</si>
  <si>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</si>
  <si>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</si>
  <si>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</si>
  <si>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</si>
  <si>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</si>
  <si>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</si>
  <si>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</si>
  <si>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</si>
  <si>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</si>
  <si>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</si>
  <si>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</si>
  <si>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</si>
  <si>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</si>
  <si>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</si>
  <si>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</si>
  <si>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</si>
  <si>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</si>
  <si>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</si>
  <si>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</si>
  <si>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</si>
  <si>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</si>
  <si>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</si>
  <si>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</si>
  <si>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</si>
  <si>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</si>
  <si>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</si>
  <si>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</si>
  <si>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</si>
  <si>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</si>
  <si>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</si>
  <si>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</si>
  <si>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</si>
  <si>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</si>
  <si>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</si>
  <si>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</si>
  <si>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</si>
  <si>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</si>
  <si>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</si>
  <si>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</si>
  <si>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</si>
  <si>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</si>
  <si>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</si>
  <si>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</si>
  <si>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</si>
  <si>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</si>
  <si>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</si>
  <si>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</si>
  <si>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</si>
  <si>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</si>
  <si>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</si>
  <si>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</si>
  <si>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</si>
  <si>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</si>
  <si>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</si>
  <si>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</si>
  <si>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</si>
  <si>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</si>
  <si>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</si>
  <si>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</si>
  <si>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</si>
  <si>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</si>
  <si>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</si>
  <si>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</si>
  <si>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</si>
  <si>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</si>
  <si>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</si>
  <si>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</si>
  <si>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</si>
  <si>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</si>
  <si>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</si>
  <si>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</si>
  <si>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</si>
  <si>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</si>
  <si>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</si>
  <si>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</si>
  <si>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</si>
  <si>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</si>
  <si>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</si>
  <si>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</si>
  <si>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</si>
  <si>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</si>
  <si>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</si>
  <si>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</si>
  <si>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</si>
  <si>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</si>
  <si>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</si>
  <si>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</si>
  <si>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</si>
  <si>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</si>
  <si>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</si>
  <si>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</si>
  <si>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</si>
  <si>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</si>
  <si>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</si>
  <si>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</si>
  <si>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</si>
  <si>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</si>
  <si>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</si>
  <si>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</si>
  <si>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</si>
  <si>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</si>
  <si>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</si>
  <si>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</si>
  <si>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</si>
  <si>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</si>
  <si>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</si>
  <si>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</si>
  <si>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</si>
  <si>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</si>
  <si>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</si>
  <si>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</si>
  <si>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</si>
  <si>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</si>
  <si>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</si>
  <si>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</si>
  <si>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</si>
  <si>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</si>
  <si>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</si>
  <si>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</si>
  <si>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</si>
  <si>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</si>
  <si>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</si>
  <si>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</si>
  <si>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</si>
  <si>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</si>
  <si>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</si>
  <si>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</si>
  <si>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</si>
  <si>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</si>
  <si>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</si>
  <si>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</si>
  <si>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</si>
  <si>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</si>
  <si>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</si>
  <si>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</si>
  <si>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</si>
  <si>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</si>
  <si>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</si>
  <si>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</si>
  <si>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</si>
  <si>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</si>
  <si>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</si>
  <si>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</si>
  <si>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</si>
  <si>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</si>
  <si>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</si>
  <si>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</si>
  <si>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</si>
  <si>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</si>
  <si>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</si>
  <si>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</si>
  <si>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</si>
  <si>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</si>
  <si>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</si>
  <si>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</si>
  <si>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</si>
  <si>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</si>
  <si>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</si>
  <si>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</si>
  <si>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</si>
  <si>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</si>
  <si>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</si>
  <si>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</si>
  <si>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</si>
  <si>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</si>
  <si>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</si>
  <si>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</si>
  <si>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</si>
  <si>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</si>
  <si>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</si>
  <si>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</si>
  <si>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</si>
  <si>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</si>
  <si>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</si>
  <si>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</si>
  <si>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</si>
  <si>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</si>
  <si>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</si>
  <si>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</si>
  <si>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</si>
  <si>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</si>
  <si>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</si>
  <si>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</si>
  <si>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</si>
  <si>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</si>
  <si>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</si>
  <si>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</si>
  <si>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</si>
  <si>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</si>
  <si>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</si>
  <si>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</si>
  <si>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</si>
  <si>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</si>
  <si>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</si>
  <si>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</si>
  <si>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</si>
  <si>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</si>
  <si>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</si>
  <si>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</si>
  <si>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</si>
  <si>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</si>
  <si>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</si>
  <si>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</si>
  <si>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</si>
  <si>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</si>
  <si>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</si>
  <si>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</si>
  <si>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</si>
  <si>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</si>
  <si>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</si>
  <si>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</si>
  <si>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</si>
  <si>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</si>
  <si>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</si>
  <si>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</si>
  <si>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</si>
  <si>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</si>
  <si>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</si>
  <si>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</si>
  <si>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</si>
  <si>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</si>
  <si>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</si>
  <si>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</si>
  <si>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</si>
  <si>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</si>
  <si>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</si>
  <si>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</si>
  <si>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</si>
  <si>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</si>
  <si>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</si>
  <si>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</si>
  <si>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</si>
  <si>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</si>
  <si>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</si>
  <si>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</si>
  <si>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</si>
  <si>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</si>
  <si>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</si>
  <si>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</si>
  <si>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</si>
  <si>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</si>
  <si>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</si>
  <si>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</si>
  <si>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</si>
  <si>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</si>
  <si>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</si>
  <si>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</si>
  <si>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</si>
  <si>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</si>
  <si>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</si>
  <si>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</si>
  <si>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</si>
  <si>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</si>
  <si>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</si>
  <si>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</si>
  <si>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</si>
  <si>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</si>
  <si>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</si>
  <si>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</si>
  <si>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</si>
  <si>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</si>
  <si>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</si>
  <si>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</si>
  <si>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</si>
  <si>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</si>
  <si>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</si>
  <si>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</si>
  <si>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</si>
  <si>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</si>
  <si>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</si>
  <si>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</si>
  <si>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</si>
  <si>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</si>
  <si>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</si>
  <si>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</si>
  <si>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</si>
  <si>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</si>
  <si>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</si>
  <si>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</si>
  <si>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</si>
  <si>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</si>
  <si>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</si>
  <si>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</si>
  <si>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</si>
  <si>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</si>
  <si>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</si>
  <si>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</si>
  <si>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</si>
  <si>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</si>
  <si>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</si>
  <si>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</si>
  <si>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</si>
  <si>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</si>
  <si>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</si>
  <si>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</si>
  <si>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</si>
  <si>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</si>
  <si>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</si>
  <si>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</si>
  <si>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</si>
  <si>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</si>
  <si>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</si>
  <si>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</si>
  <si>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</si>
  <si>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</si>
  <si>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</si>
  <si>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</si>
  <si>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</si>
  <si>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</si>
  <si>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</si>
  <si>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</si>
  <si>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</si>
  <si>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</si>
  <si>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</si>
  <si>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</si>
  <si>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</si>
  <si>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</si>
  <si>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</si>
  <si>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</si>
  <si>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</si>
  <si>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</si>
  <si>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</si>
  <si>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</si>
  <si>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</si>
  <si>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</si>
  <si>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</si>
  <si>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</si>
  <si>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</si>
  <si>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</si>
  <si>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</si>
  <si>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</si>
  <si>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</si>
  <si>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</si>
  <si>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</si>
  <si>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</si>
  <si>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</si>
  <si>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</si>
  <si>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</si>
  <si>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</si>
  <si>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</si>
  <si>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</si>
  <si>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</si>
  <si>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</si>
  <si>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</si>
  <si>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</si>
  <si>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</si>
  <si>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</si>
  <si>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</si>
  <si>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</si>
  <si>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</si>
  <si>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</si>
  <si>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</si>
  <si>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</si>
  <si>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</si>
  <si>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</si>
  <si>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</si>
  <si>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</si>
  <si>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</si>
  <si>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</si>
  <si>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</si>
  <si>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</si>
  <si>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</si>
  <si>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</si>
  <si>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</si>
  <si>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</si>
  <si>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</si>
  <si>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</si>
  <si>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</si>
  <si>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</si>
  <si>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</si>
  <si>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</si>
  <si>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</si>
  <si>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</si>
  <si>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</si>
  <si>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</si>
  <si>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</si>
  <si>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</si>
  <si>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</si>
  <si>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</si>
  <si>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</si>
  <si>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</si>
  <si>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</si>
  <si>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</si>
  <si>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</si>
  <si>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</si>
  <si>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</si>
  <si>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</si>
  <si>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</si>
  <si>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</si>
  <si>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</si>
  <si>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</si>
  <si>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</si>
  <si>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</si>
  <si>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</si>
  <si>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</si>
  <si>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</si>
  <si>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</si>
  <si>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</si>
  <si>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</si>
  <si>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</si>
  <si>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</si>
  <si>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</si>
  <si>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</si>
  <si>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</si>
  <si>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</si>
  <si>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</si>
  <si>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</si>
  <si>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</si>
  <si>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</si>
  <si>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</si>
  <si>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</si>
  <si>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</si>
  <si>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</si>
  <si>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</si>
  <si>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</si>
  <si>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</si>
  <si>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</si>
  <si>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</si>
  <si>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</si>
  <si>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</si>
  <si>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</si>
  <si>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</si>
  <si>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</si>
  <si>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</si>
  <si>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</si>
  <si>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</si>
  <si>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</si>
  <si>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</si>
  <si>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</si>
  <si>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</si>
  <si>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</si>
  <si>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</si>
  <si>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</si>
  <si>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</si>
  <si>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</si>
  <si>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</si>
  <si>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</si>
  <si>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</si>
  <si>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</si>
  <si>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</si>
  <si>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</si>
  <si>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</si>
  <si>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</si>
  <si>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</si>
  <si>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</si>
  <si>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</si>
  <si>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</si>
  <si>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</si>
  <si>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</si>
  <si>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</si>
  <si>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</si>
  <si>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</si>
  <si>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</si>
  <si>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</si>
  <si>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</si>
  <si>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</si>
  <si>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</si>
  <si>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</si>
  <si>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</si>
  <si>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</si>
  <si>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</si>
  <si>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</si>
  <si>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</si>
  <si>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</si>
  <si>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</si>
  <si>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</si>
  <si>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</si>
  <si>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</si>
  <si>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</si>
  <si>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</si>
  <si>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</si>
  <si>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</si>
  <si>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</si>
  <si>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</si>
  <si>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</si>
  <si>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</si>
  <si>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</si>
  <si>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</si>
  <si>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</si>
  <si>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</si>
  <si>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</si>
  <si>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</si>
  <si>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</si>
  <si>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</si>
  <si>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</si>
  <si>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</si>
  <si>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</si>
  <si>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</si>
  <si>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</si>
  <si>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</si>
  <si>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</si>
  <si>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</si>
  <si>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</si>
  <si>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</si>
  <si>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</si>
  <si>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</si>
  <si>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</si>
  <si>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</si>
  <si>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</si>
  <si>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</si>
  <si>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</si>
  <si>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</si>
  <si>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</si>
  <si>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</si>
  <si>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</si>
  <si>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</si>
  <si>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</si>
  <si>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</si>
  <si>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</si>
  <si>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</si>
  <si>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</si>
  <si>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</si>
  <si>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</si>
  <si>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</si>
  <si>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</si>
  <si>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</si>
  <si>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</si>
  <si>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</si>
  <si>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</si>
  <si>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</si>
  <si>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</si>
  <si>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</si>
  <si>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</si>
  <si>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</si>
  <si>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</si>
  <si>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</si>
  <si>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</si>
  <si>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</si>
  <si>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</si>
  <si>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</si>
  <si>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</si>
  <si>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</si>
  <si>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</si>
  <si>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</si>
  <si>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</si>
  <si>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</si>
  <si>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</si>
  <si>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</si>
  <si>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</si>
  <si>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</si>
  <si>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</si>
  <si>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</si>
  <si>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</si>
  <si>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</si>
  <si>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</si>
  <si>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</si>
  <si>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</si>
  <si>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</si>
  <si>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</si>
  <si>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</si>
  <si>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</si>
  <si>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</si>
  <si>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</si>
  <si>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</si>
  <si>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</si>
  <si>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</si>
  <si>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</si>
  <si>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</si>
  <si>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</si>
  <si>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</si>
  <si>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</si>
  <si>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</si>
  <si>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</si>
  <si>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</si>
  <si>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</si>
  <si>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</si>
  <si>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</si>
  <si>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</si>
  <si>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</si>
  <si>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</si>
  <si>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</si>
  <si>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</si>
  <si>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</si>
  <si>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</si>
  <si>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</si>
  <si>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</si>
  <si>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</si>
  <si>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</si>
  <si>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</si>
  <si>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</si>
  <si>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</si>
  <si>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</si>
  <si>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</si>
  <si>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</si>
  <si>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</si>
  <si>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</si>
  <si>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</si>
  <si>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</si>
  <si>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</si>
  <si>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</si>
  <si>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</si>
  <si>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</si>
  <si>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</si>
  <si>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</si>
  <si>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</si>
  <si>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</si>
  <si>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</si>
  <si>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</si>
  <si>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</si>
  <si>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</si>
  <si>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</si>
  <si>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</si>
  <si>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</si>
  <si>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</si>
  <si>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</si>
  <si>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</si>
  <si>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</si>
  <si>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</si>
  <si>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</si>
  <si>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</si>
  <si>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</si>
  <si>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</si>
  <si>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</si>
  <si>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</si>
  <si>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</si>
  <si>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</si>
  <si>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</si>
  <si>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</si>
  <si>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</si>
  <si>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</si>
  <si>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</si>
  <si>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</si>
  <si>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</si>
  <si>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</si>
  <si>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</si>
  <si>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</si>
  <si>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</si>
  <si>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</si>
  <si>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</si>
  <si>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</si>
  <si>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</si>
  <si>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</si>
  <si>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</si>
  <si>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</si>
  <si>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</si>
  <si>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</si>
  <si>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</si>
  <si>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</si>
  <si>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</si>
  <si>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</si>
  <si>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</si>
  <si>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</si>
  <si>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</si>
  <si>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</si>
  <si>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</si>
  <si>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</si>
  <si>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</si>
  <si>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</si>
  <si>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</si>
  <si>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</si>
  <si>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</si>
  <si>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</si>
  <si>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</si>
  <si>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</si>
  <si>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</si>
  <si>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</si>
  <si>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</si>
  <si>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</si>
  <si>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</si>
  <si>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</si>
  <si>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</si>
  <si>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</si>
  <si>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</si>
  <si>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</si>
  <si>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</si>
  <si>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</si>
  <si>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</si>
  <si>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</si>
  <si>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</si>
  <si>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</si>
  <si>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</si>
  <si>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</si>
  <si>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</si>
  <si>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</si>
  <si>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</si>
  <si>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</si>
  <si>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</si>
  <si>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</si>
  <si>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</si>
  <si>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</si>
  <si>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</si>
  <si>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</si>
  <si>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</si>
  <si>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</si>
  <si>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</si>
  <si>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</si>
  <si>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</si>
  <si>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</si>
  <si>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</si>
  <si>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</si>
  <si>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</si>
  <si>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</si>
  <si>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</si>
  <si>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</si>
  <si>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</si>
  <si>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</si>
  <si>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</si>
  <si>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</si>
  <si>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</si>
  <si>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</si>
  <si>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</si>
  <si>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</si>
  <si>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</si>
  <si>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</si>
  <si>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</si>
  <si>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</si>
  <si>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</si>
  <si>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</si>
  <si>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</si>
  <si>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</si>
  <si>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</si>
  <si>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</si>
  <si>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</si>
  <si>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</si>
  <si>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</si>
  <si>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</si>
  <si>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</si>
  <si>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</si>
  <si>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</si>
  <si>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</si>
  <si>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</si>
  <si>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</si>
  <si>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</si>
  <si>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</si>
  <si>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</si>
  <si>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</si>
  <si>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</si>
  <si>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</si>
  <si>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</si>
  <si>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</si>
  <si>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</si>
  <si>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</si>
  <si>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</si>
  <si>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</si>
  <si>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</si>
  <si>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</si>
  <si>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</si>
  <si>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</si>
  <si>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</si>
  <si>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</si>
  <si>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</si>
  <si>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</si>
  <si>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</si>
  <si>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</si>
  <si>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</si>
  <si>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</si>
  <si>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</si>
  <si>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</si>
  <si>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</si>
  <si>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</si>
  <si>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</si>
  <si>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</si>
  <si>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</si>
  <si>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</si>
  <si>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</si>
  <si>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</si>
  <si>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</si>
  <si>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</si>
  <si>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</si>
  <si>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</si>
  <si>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</si>
  <si>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</si>
  <si>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</si>
  <si>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</si>
  <si>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</si>
  <si>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</si>
  <si>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</si>
  <si>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</si>
  <si>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</si>
  <si>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</si>
  <si>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</si>
  <si>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</si>
  <si>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</si>
  <si>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</si>
  <si>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</si>
  <si>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</si>
  <si>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</si>
  <si>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</si>
  <si>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</si>
  <si>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</si>
  <si>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</si>
  <si>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</si>
  <si>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</si>
  <si>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</si>
  <si>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</si>
  <si>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</si>
  <si>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</si>
  <si>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</si>
  <si>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</si>
  <si>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</si>
  <si>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</si>
  <si>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</si>
  <si>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</si>
  <si>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</si>
  <si>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</si>
  <si>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</si>
  <si>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</si>
  <si>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</si>
  <si>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</si>
  <si>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</si>
  <si>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</si>
  <si>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</si>
  <si>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</si>
  <si>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</si>
  <si>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</si>
  <si>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</si>
  <si>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</si>
  <si>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</si>
  <si>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</si>
  <si>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</si>
  <si>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</si>
  <si>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</si>
  <si>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</si>
  <si>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</si>
  <si>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</si>
  <si>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</si>
  <si>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</si>
  <si>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</si>
  <si>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</si>
  <si>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</si>
  <si>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</si>
  <si>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</si>
  <si>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</si>
  <si>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</si>
  <si>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</si>
  <si>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</si>
  <si>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</si>
  <si>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</si>
  <si>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</si>
  <si>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</si>
  <si>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</si>
  <si>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</si>
  <si>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</si>
  <si>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</si>
  <si>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</si>
  <si>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</si>
  <si>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</si>
  <si>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</si>
  <si>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</si>
  <si>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</si>
  <si>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</si>
  <si>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</si>
  <si>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</si>
  <si>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</si>
  <si>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</si>
  <si>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</si>
  <si>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</si>
  <si>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</si>
  <si>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</si>
  <si>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</si>
  <si>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</si>
  <si>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</si>
  <si>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</si>
  <si>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</si>
  <si>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</si>
  <si>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</si>
  <si>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</si>
  <si>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</si>
  <si>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</si>
  <si>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</si>
  <si>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</si>
  <si>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</si>
  <si>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</si>
  <si>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</si>
  <si>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</si>
  <si>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</si>
  <si>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</si>
  <si>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</si>
  <si>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</si>
  <si>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</si>
  <si>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</si>
  <si>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</si>
  <si>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</si>
  <si>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</si>
  <si>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</si>
  <si>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</si>
  <si>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</si>
  <si>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</si>
  <si>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</si>
  <si>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</si>
  <si>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</si>
  <si>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</si>
  <si>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</si>
  <si>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</si>
  <si>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</si>
  <si>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</si>
  <si>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</si>
  <si>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</si>
  <si>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</si>
  <si>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</si>
  <si>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</si>
  <si>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</si>
  <si>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</si>
  <si>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</si>
  <si>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</si>
  <si>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</si>
  <si>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</si>
  <si>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</si>
  <si>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</si>
  <si>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</si>
  <si>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</si>
  <si>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</si>
  <si>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</si>
  <si>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</si>
  <si>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</si>
  <si>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</si>
  <si>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</si>
  <si>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</si>
  <si>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</si>
  <si>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</si>
  <si>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</si>
  <si>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</si>
  <si>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</si>
  <si>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</si>
  <si>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</si>
  <si>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</si>
  <si>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</si>
  <si>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</si>
  <si>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</si>
  <si>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</si>
  <si>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</si>
  <si>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</si>
  <si>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</si>
  <si>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</si>
  <si>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</si>
  <si>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</si>
  <si>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</si>
  <si>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</si>
  <si>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</si>
  <si>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</si>
  <si>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</si>
  <si>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</si>
  <si>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</si>
  <si>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</si>
  <si>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</si>
  <si>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</si>
  <si>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</si>
  <si>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</si>
  <si>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</si>
  <si>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</si>
  <si>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</si>
  <si>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</si>
  <si>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</si>
  <si>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</si>
  <si>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</si>
  <si>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</si>
  <si>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</si>
  <si>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</si>
  <si>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</si>
  <si>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</si>
  <si>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</si>
  <si>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</si>
  <si>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</si>
  <si>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</si>
  <si>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</si>
  <si>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</si>
  <si>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</si>
  <si>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</si>
  <si>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</si>
  <si>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</si>
  <si>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</si>
  <si>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</si>
  <si>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</si>
  <si>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</si>
  <si>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</si>
  <si>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</si>
  <si>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</si>
  <si>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</si>
  <si>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</si>
  <si>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</si>
  <si>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</si>
  <si>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</si>
  <si>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</si>
  <si>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</si>
  <si>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</si>
  <si>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</si>
  <si>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</si>
  <si>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</si>
  <si>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</si>
  <si>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</si>
  <si>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</si>
  <si>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</si>
  <si>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</si>
  <si>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</si>
  <si>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</si>
  <si>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</si>
  <si>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</si>
  <si>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</si>
  <si>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</si>
  <si>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</si>
  <si>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</si>
  <si>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</si>
  <si>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</si>
  <si>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</si>
  <si>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</si>
  <si>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</si>
  <si>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</si>
  <si>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</si>
  <si>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</si>
  <si>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</si>
  <si>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</si>
  <si>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</si>
  <si>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</si>
  <si>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</si>
  <si>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</si>
  <si>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</si>
  <si>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</si>
  <si>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</si>
  <si>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</si>
  <si>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</si>
  <si>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</si>
  <si>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</si>
  <si>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</si>
  <si>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</si>
  <si>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</si>
  <si>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</si>
  <si>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</si>
  <si>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</si>
  <si>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</si>
  <si>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</si>
  <si>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</si>
  <si>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</si>
  <si>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</si>
  <si>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</si>
  <si>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</si>
  <si>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</si>
  <si>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</si>
  <si>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</si>
  <si>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</si>
  <si>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</si>
  <si>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</si>
  <si>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</si>
  <si>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</si>
  <si>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</si>
  <si>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</si>
  <si>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</si>
  <si>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</si>
  <si>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</si>
  <si>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</si>
  <si>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</si>
  <si>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</si>
  <si>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</si>
  <si>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</si>
  <si>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</si>
  <si>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</si>
  <si>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</si>
  <si>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</si>
  <si>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</si>
  <si>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</si>
  <si>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</si>
  <si>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</si>
  <si>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</si>
  <si>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</si>
  <si>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</si>
  <si>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</si>
  <si>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</si>
  <si>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</si>
  <si>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</si>
  <si>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</si>
  <si>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</si>
  <si>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</si>
  <si>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</si>
  <si>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</si>
  <si>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</si>
  <si>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</si>
  <si>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</si>
  <si>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</si>
  <si>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</si>
  <si>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</si>
  <si>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</si>
  <si>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</si>
  <si>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</si>
  <si>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</si>
  <si>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</si>
  <si>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</si>
  <si>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</si>
  <si>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</si>
  <si>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</si>
  <si>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</si>
  <si>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</si>
  <si>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</si>
  <si>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</si>
  <si>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</si>
  <si>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</si>
  <si>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</si>
  <si>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</si>
  <si>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</si>
  <si>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</si>
  <si>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</si>
  <si>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</si>
  <si>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</si>
  <si>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</si>
  <si>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</si>
  <si>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</si>
  <si>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</si>
  <si>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</si>
  <si>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</si>
  <si>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</si>
  <si>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</si>
  <si>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</si>
  <si>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</si>
  <si>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</si>
  <si>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</si>
  <si>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</si>
  <si>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</si>
  <si>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</si>
  <si>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</si>
  <si>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</si>
  <si>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</si>
  <si>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</si>
  <si>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</si>
  <si>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</si>
  <si>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</si>
  <si>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</si>
  <si>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</si>
  <si>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</si>
  <si>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</si>
  <si>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</si>
  <si>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</si>
  <si>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</si>
  <si>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</si>
  <si>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</si>
  <si>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</si>
  <si>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</si>
  <si>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</si>
  <si>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</si>
  <si>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</si>
  <si>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</si>
  <si>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</si>
  <si>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</si>
  <si>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</si>
  <si>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</si>
  <si>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</si>
  <si>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</si>
  <si>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</si>
  <si>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</si>
  <si>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</si>
  <si>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</si>
  <si>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</si>
  <si>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</si>
  <si>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</si>
  <si>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</si>
  <si>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</si>
  <si>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</si>
  <si>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</si>
  <si>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</si>
  <si>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</si>
  <si>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</si>
  <si>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</si>
  <si>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</si>
  <si>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</si>
  <si>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</si>
  <si>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</si>
  <si>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</si>
  <si>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</si>
  <si>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</si>
  <si>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</si>
  <si>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</si>
  <si>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</si>
  <si>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</si>
  <si>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</si>
  <si>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</si>
  <si>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</si>
  <si>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</si>
  <si>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</si>
  <si>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</si>
  <si>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</si>
  <si>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</si>
  <si>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</si>
  <si>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</si>
  <si>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</si>
  <si>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</si>
  <si>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</si>
  <si>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</si>
  <si>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</si>
  <si>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</si>
  <si>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</si>
  <si>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</si>
  <si>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</si>
  <si>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</si>
  <si>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</si>
  <si>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</si>
  <si>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</si>
  <si>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</si>
  <si>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</si>
  <si>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</si>
  <si>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</si>
  <si>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</si>
  <si>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</si>
  <si>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</si>
  <si>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</si>
  <si>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</si>
  <si>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</si>
  <si>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</si>
  <si>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</si>
  <si>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</si>
  <si>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</si>
  <si>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</si>
  <si>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</si>
  <si>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</si>
  <si>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</si>
  <si>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</si>
  <si>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</si>
  <si>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</si>
  <si>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</si>
  <si>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</si>
  <si>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</si>
  <si>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</si>
  <si>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</si>
  <si>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</si>
  <si>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</si>
  <si>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</si>
  <si>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</si>
  <si>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</si>
  <si>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</si>
  <si>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</si>
  <si>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</si>
  <si>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</si>
  <si>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</si>
  <si>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</si>
  <si>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</si>
  <si>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</si>
  <si>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</si>
  <si>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</si>
  <si>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</si>
  <si>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</si>
  <si>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</si>
  <si>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</si>
  <si>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</si>
  <si>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</si>
  <si>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</si>
  <si>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</si>
  <si>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</si>
  <si>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</si>
  <si>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</si>
  <si>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</si>
  <si>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</si>
  <si>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</si>
  <si>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</si>
  <si>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</si>
  <si>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</si>
  <si>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</si>
  <si>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</si>
  <si>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</si>
  <si>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</si>
  <si>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</si>
  <si>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</si>
  <si>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</si>
  <si>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</si>
  <si>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</si>
  <si>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</si>
  <si>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</si>
  <si>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</si>
  <si>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</si>
  <si>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</si>
  <si>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</si>
  <si>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</si>
  <si>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</si>
  <si>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</si>
  <si>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</si>
  <si>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</si>
  <si>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</si>
  <si>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</si>
  <si>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</si>
  <si>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</si>
  <si>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</si>
  <si>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</si>
  <si>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</si>
  <si>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</si>
  <si>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</si>
  <si>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</si>
  <si>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</si>
  <si>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</si>
  <si>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</si>
  <si>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</si>
  <si>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</si>
  <si>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</si>
  <si>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</si>
  <si>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</si>
  <si>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</si>
  <si>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</si>
  <si>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</si>
  <si>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</si>
  <si>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</si>
  <si>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</si>
  <si>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</si>
  <si>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</si>
  <si>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</si>
  <si>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</si>
  <si>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</si>
  <si>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</si>
  <si>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</si>
  <si>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</si>
  <si>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</si>
  <si>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</si>
  <si>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</si>
  <si>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</si>
  <si>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</si>
  <si>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</si>
  <si>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</si>
  <si>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</si>
  <si>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</si>
  <si>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</si>
  <si>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</si>
  <si>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</si>
  <si>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</si>
  <si>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</si>
  <si>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</si>
  <si>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</si>
  <si>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</si>
  <si>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</si>
  <si>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</si>
  <si>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</si>
  <si>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</si>
  <si>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</si>
  <si>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</si>
  <si>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</si>
  <si>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</si>
  <si>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</si>
  <si>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</si>
  <si>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</si>
  <si>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</si>
  <si>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</si>
  <si>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</si>
  <si>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</si>
  <si>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</si>
  <si>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</si>
  <si>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</si>
  <si>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</si>
  <si>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</si>
  <si>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</si>
  <si>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</si>
  <si>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</si>
  <si>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</si>
  <si>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</si>
  <si>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</si>
  <si>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</si>
  <si>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</si>
  <si>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</si>
  <si>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</si>
  <si>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</si>
  <si>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</si>
  <si>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</si>
  <si>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</si>
  <si>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</si>
  <si>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</si>
  <si>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</si>
  <si>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</si>
  <si>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</si>
  <si>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</si>
  <si>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</si>
  <si>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</si>
  <si>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</si>
  <si>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</si>
  <si>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</si>
  <si>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</si>
  <si>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</si>
  <si>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</si>
  <si>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</si>
  <si>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</si>
  <si>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</si>
  <si>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</si>
  <si>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</si>
  <si>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</si>
  <si>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</si>
  <si>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</si>
  <si>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</si>
  <si>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</si>
  <si>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</si>
  <si>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</si>
  <si>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</si>
  <si>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</si>
  <si>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</si>
  <si>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</si>
  <si>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</si>
  <si>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</si>
  <si>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</si>
  <si>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</si>
  <si>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</si>
  <si>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</si>
  <si>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</si>
  <si>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</si>
  <si>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</si>
  <si>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</si>
  <si>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</si>
  <si>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</si>
  <si>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</si>
  <si>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</si>
  <si>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</si>
  <si>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</si>
  <si>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</si>
  <si>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</si>
  <si>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</si>
  <si>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</si>
  <si>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</si>
  <si>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</si>
  <si>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</si>
  <si>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</si>
  <si>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</si>
  <si>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</si>
  <si>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</si>
  <si>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</si>
  <si>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</si>
  <si>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</si>
  <si>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</si>
  <si>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</si>
  <si>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</si>
  <si>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</si>
  <si>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</si>
  <si>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</si>
  <si>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</si>
  <si>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</si>
  <si>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</si>
  <si>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</si>
  <si>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</si>
  <si>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</si>
  <si>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</si>
  <si>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</si>
  <si>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</si>
  <si>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</si>
  <si>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</si>
  <si>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</si>
  <si>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</si>
  <si>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</si>
  <si>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</si>
  <si>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</si>
  <si>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</si>
  <si>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</si>
  <si>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</si>
  <si>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</si>
  <si>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</si>
  <si>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</si>
  <si>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</si>
  <si>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</si>
  <si>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</si>
  <si>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</si>
  <si>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</si>
  <si>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</si>
  <si>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</si>
  <si>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</si>
  <si>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</si>
  <si>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</si>
  <si>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</si>
  <si>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</si>
  <si>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</si>
  <si>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</si>
  <si>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</si>
  <si>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</si>
  <si>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</si>
  <si>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</si>
  <si>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</si>
  <si>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</si>
  <si>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</si>
  <si>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</si>
  <si>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</si>
  <si>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</si>
  <si>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</si>
  <si>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</si>
  <si>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</si>
  <si>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</si>
  <si>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</si>
  <si>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</si>
  <si>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</si>
  <si>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</si>
  <si>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</si>
  <si>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</si>
  <si>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</si>
  <si>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</si>
  <si>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</si>
  <si>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</si>
  <si>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</si>
  <si>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</si>
  <si>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</si>
  <si>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</si>
  <si>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</si>
  <si>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</si>
  <si>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</si>
  <si>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</si>
  <si>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</si>
  <si>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</si>
  <si>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</si>
  <si>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</si>
  <si>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</si>
  <si>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</si>
  <si>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</si>
  <si>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</si>
  <si>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</si>
  <si>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</si>
  <si>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</si>
  <si>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</si>
  <si>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</si>
  <si>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</si>
  <si>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</si>
  <si>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</si>
  <si>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</si>
  <si>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</si>
  <si>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</si>
  <si>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</si>
  <si>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</si>
  <si>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</si>
  <si>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</si>
  <si>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</si>
  <si>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</si>
  <si>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</si>
  <si>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</si>
  <si>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</si>
  <si>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</si>
  <si>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</si>
  <si>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</si>
  <si>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</si>
  <si>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</si>
  <si>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</si>
  <si>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</si>
  <si>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</si>
  <si>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</si>
  <si>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</si>
  <si>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</si>
  <si>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</si>
  <si>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</si>
  <si>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</si>
  <si>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</si>
  <si>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</si>
  <si>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</si>
  <si>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</si>
  <si>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</si>
  <si>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</si>
  <si>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</si>
  <si>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</si>
  <si>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</si>
  <si>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</si>
  <si>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</si>
  <si>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</si>
  <si>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</si>
  <si>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</si>
  <si>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</si>
  <si>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</si>
  <si>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</si>
  <si>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</si>
  <si>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</si>
  <si>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</si>
  <si>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</si>
  <si>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</si>
  <si>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</si>
  <si>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</si>
  <si>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</si>
  <si>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</si>
  <si>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</si>
  <si>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</si>
  <si>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</si>
  <si>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</si>
  <si>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</si>
  <si>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</si>
  <si>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</si>
  <si>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</si>
  <si>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</si>
  <si>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</si>
  <si>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</si>
  <si>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</si>
  <si>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</si>
  <si>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</si>
  <si>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</si>
  <si>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</si>
  <si>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</si>
  <si>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</si>
  <si>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</si>
  <si>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</si>
  <si>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</si>
  <si>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</si>
  <si>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</si>
  <si>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</si>
  <si>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</si>
  <si>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</si>
  <si>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</si>
  <si>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</si>
  <si>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</si>
  <si>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</si>
  <si>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</si>
  <si>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</si>
  <si>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</si>
  <si>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</si>
  <si>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</si>
  <si>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</si>
  <si>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</si>
  <si>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</si>
  <si>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</si>
  <si>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</si>
  <si>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</si>
  <si>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</si>
  <si>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</si>
  <si>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</si>
  <si>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</si>
  <si>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</si>
  <si>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</si>
  <si>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</si>
  <si>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</si>
  <si>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</si>
  <si>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</si>
  <si>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</si>
  <si>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</si>
  <si>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</si>
  <si>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</si>
  <si>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</si>
  <si>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</si>
  <si>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</si>
  <si>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</si>
  <si>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</si>
  <si>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</si>
  <si>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</si>
  <si>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</si>
  <si>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</si>
  <si>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</si>
  <si>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</si>
  <si>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</si>
  <si>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</si>
  <si>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</si>
  <si>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</si>
  <si>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</si>
  <si>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</si>
  <si>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</si>
  <si>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</si>
  <si>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</si>
  <si>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</si>
  <si>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</si>
  <si>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</si>
  <si>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</si>
  <si>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</si>
  <si>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</si>
  <si>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</si>
  <si>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</si>
  <si>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</si>
  <si>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</si>
  <si>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</si>
  <si>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</si>
  <si>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</si>
  <si>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</si>
  <si>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</si>
  <si>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</si>
  <si>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</si>
  <si>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</si>
  <si>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</si>
  <si>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</si>
  <si>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</si>
  <si>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</si>
  <si>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</si>
  <si>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</si>
  <si>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</si>
  <si>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</si>
  <si>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</si>
  <si>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</si>
  <si>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</si>
  <si>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</si>
  <si>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</si>
  <si>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</si>
  <si>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</si>
  <si>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</si>
  <si>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</si>
  <si>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</si>
  <si>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</si>
  <si>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</si>
  <si>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</si>
  <si>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</si>
  <si>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</si>
  <si>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</si>
  <si>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</si>
  <si>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</si>
  <si>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</si>
  <si>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</si>
  <si>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</si>
  <si>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</si>
  <si>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</si>
  <si>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</si>
  <si>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</si>
  <si>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</si>
  <si>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</si>
  <si>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</si>
  <si>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</si>
  <si>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</si>
  <si>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</si>
  <si>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</si>
  <si>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</si>
  <si>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</si>
  <si>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</si>
  <si>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</si>
  <si>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</si>
  <si>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</si>
  <si>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</si>
  <si>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</si>
  <si>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</si>
  <si>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</si>
  <si>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</si>
  <si>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</si>
  <si>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</si>
  <si>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</si>
  <si>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</si>
  <si>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</si>
  <si>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</si>
  <si>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</si>
  <si>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</si>
  <si>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</si>
  <si>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</si>
  <si>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</si>
  <si>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</si>
  <si>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</si>
  <si>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</si>
  <si>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</si>
  <si>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</si>
  <si>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</si>
  <si>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</si>
  <si>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</si>
  <si>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</si>
  <si>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</si>
  <si>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</si>
  <si>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</si>
  <si>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</si>
  <si>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</si>
  <si>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</si>
  <si>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</si>
  <si>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</si>
  <si>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</si>
  <si>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</si>
  <si>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</si>
  <si>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</si>
  <si>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</si>
  <si>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</si>
  <si>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</si>
  <si>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</si>
  <si>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</si>
  <si>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</si>
  <si>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</si>
  <si>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</si>
  <si>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</si>
  <si>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</si>
  <si>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</si>
  <si>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</si>
  <si>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</si>
  <si>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</si>
  <si>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</si>
  <si>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</si>
  <si>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</si>
  <si>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</si>
  <si>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</si>
  <si>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</si>
  <si>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</si>
  <si>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</si>
  <si>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</si>
  <si>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</si>
  <si>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</si>
  <si>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</si>
  <si>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</si>
  <si>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</si>
  <si>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</si>
  <si>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</si>
  <si>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</si>
  <si>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</si>
  <si>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</si>
  <si>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</si>
  <si>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</si>
  <si>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</si>
  <si>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</si>
  <si>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</si>
  <si>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</si>
  <si>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</si>
  <si>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</si>
  <si>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</si>
  <si>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</si>
  <si>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</si>
  <si>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</si>
  <si>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</si>
  <si>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</si>
  <si>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</si>
  <si>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</si>
  <si>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</si>
  <si>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</si>
  <si>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</si>
  <si>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</si>
  <si>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</si>
  <si>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</si>
  <si>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</si>
  <si>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</si>
  <si>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</si>
  <si>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</si>
  <si>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</si>
  <si>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</si>
  <si>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</si>
  <si>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</si>
  <si>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</si>
  <si>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</si>
  <si>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</si>
  <si>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</si>
  <si>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</si>
  <si>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</si>
  <si>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</si>
  <si>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</si>
  <si>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</si>
  <si>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</si>
  <si>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</si>
  <si>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</si>
  <si>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</si>
  <si>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</si>
  <si>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</si>
  <si>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</si>
  <si>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</si>
  <si>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</si>
  <si>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</si>
  <si>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</si>
  <si>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</si>
  <si>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</si>
  <si>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</si>
  <si>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</si>
  <si>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</si>
  <si>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</si>
  <si>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</si>
  <si>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</si>
  <si>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</si>
  <si>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</si>
  <si>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</si>
  <si>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</si>
  <si>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</si>
  <si>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</si>
  <si>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</si>
  <si>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</si>
  <si>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</si>
  <si>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</si>
  <si>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</si>
  <si>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</si>
  <si>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</si>
  <si>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</si>
  <si>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</si>
  <si>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</si>
  <si>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</si>
  <si>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</si>
  <si>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</si>
  <si>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</si>
  <si>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</si>
  <si>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</si>
  <si>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</si>
  <si>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</si>
  <si>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</si>
  <si>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</si>
  <si>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</si>
  <si>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</si>
  <si>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</si>
  <si>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</si>
  <si>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</si>
  <si>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</si>
  <si>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</si>
  <si>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</si>
  <si>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</si>
  <si>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</si>
  <si>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</si>
  <si>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</si>
  <si>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</si>
  <si>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</si>
  <si>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</si>
  <si>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</si>
  <si>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</si>
  <si>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</si>
  <si>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</si>
  <si>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</si>
  <si>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</si>
  <si>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</si>
  <si>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</si>
  <si>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</si>
  <si>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</si>
  <si>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</si>
  <si>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</si>
  <si>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</si>
  <si>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</si>
  <si>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</si>
  <si>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</si>
  <si>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</si>
  <si>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</si>
  <si>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</si>
  <si>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</si>
  <si>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</si>
  <si>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</si>
  <si>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</si>
  <si>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</si>
  <si>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</si>
  <si>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</si>
  <si>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</si>
  <si>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</si>
  <si>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</si>
  <si>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</si>
  <si>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</si>
  <si>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</si>
  <si>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</si>
  <si>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</si>
  <si>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</si>
  <si>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</si>
  <si>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</si>
  <si>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</si>
  <si>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</si>
  <si>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</si>
  <si>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</si>
  <si>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</si>
  <si>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</si>
  <si>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</si>
  <si>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</si>
  <si>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</si>
  <si>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</si>
  <si>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</si>
  <si>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</si>
  <si>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</si>
  <si>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</si>
  <si>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</si>
  <si>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</si>
  <si>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</si>
  <si>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</si>
  <si>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</si>
  <si>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</si>
  <si>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</si>
  <si>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</si>
  <si>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</si>
  <si>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</si>
  <si>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</si>
  <si>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</si>
  <si>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</si>
  <si>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</si>
  <si>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</si>
  <si>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</si>
  <si>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</si>
  <si>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</si>
  <si>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</si>
  <si>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</si>
  <si>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</si>
  <si>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</si>
  <si>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</si>
  <si>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</si>
  <si>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</si>
  <si>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</si>
  <si>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</si>
  <si>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</si>
  <si>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</si>
  <si>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</si>
  <si>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</si>
  <si>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</si>
  <si>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</si>
  <si>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</si>
  <si>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</si>
  <si>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</si>
  <si>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</si>
  <si>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</si>
  <si>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</si>
  <si>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</si>
  <si>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</si>
  <si>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</si>
  <si>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</si>
  <si>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</si>
  <si>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</si>
  <si>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</si>
  <si>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</si>
  <si>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</si>
  <si>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</si>
  <si>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</si>
  <si>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</si>
  <si>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</si>
  <si>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</si>
  <si>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</si>
  <si>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</si>
  <si>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</si>
  <si>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</si>
  <si>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</si>
  <si>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</si>
  <si>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</si>
  <si>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</si>
  <si>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</si>
  <si>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</si>
  <si>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</si>
  <si>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</si>
  <si>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</si>
  <si>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</si>
  <si>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</si>
  <si>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</si>
  <si>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</si>
  <si>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</si>
  <si>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</si>
  <si>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</si>
  <si>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</si>
  <si>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</si>
  <si>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</si>
  <si>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</si>
  <si>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</si>
  <si>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</si>
  <si>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</si>
  <si>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</si>
  <si>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</si>
  <si>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</si>
  <si>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</si>
  <si>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</si>
  <si>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</si>
  <si>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</si>
  <si>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</si>
  <si>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</si>
  <si>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</si>
  <si>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</si>
  <si>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</si>
  <si>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</si>
  <si>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</si>
  <si>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</si>
  <si>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</si>
  <si>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</si>
  <si>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</si>
  <si>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</si>
  <si>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</si>
  <si>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</si>
  <si>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</si>
  <si>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</si>
  <si>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</si>
  <si>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</si>
  <si>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</si>
  <si>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</si>
  <si>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</si>
  <si>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</si>
  <si>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</si>
  <si>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</si>
  <si>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</si>
  <si>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</si>
  <si>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</si>
  <si>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</si>
  <si>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</si>
  <si>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</si>
  <si>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</si>
  <si>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</si>
  <si>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</si>
  <si>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</si>
  <si>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</si>
  <si>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</si>
  <si>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</si>
  <si>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</si>
  <si>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</si>
  <si>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</si>
  <si>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</si>
  <si>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</si>
  <si>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</si>
  <si>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</si>
  <si>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</si>
  <si>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</si>
  <si>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</si>
  <si>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</si>
  <si>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</si>
  <si>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</si>
  <si>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</si>
  <si>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</si>
  <si>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</si>
  <si>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</si>
  <si>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</si>
  <si>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</si>
  <si>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</si>
  <si>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</si>
  <si>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</si>
  <si>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</si>
  <si>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</si>
  <si>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</si>
  <si>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</si>
  <si>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</si>
  <si>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</si>
  <si>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</si>
  <si>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</si>
  <si>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</si>
  <si>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</si>
  <si>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</si>
  <si>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</si>
  <si>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</si>
  <si>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</si>
  <si>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</si>
  <si>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</si>
  <si>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</si>
  <si>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</si>
  <si>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</si>
  <si>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</si>
  <si>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</si>
  <si>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</si>
  <si>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</si>
  <si>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</si>
  <si>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</si>
  <si>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</si>
  <si>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</si>
  <si>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</si>
  <si>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</si>
  <si>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</si>
  <si>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</si>
  <si>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</si>
  <si>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</si>
  <si>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</si>
  <si>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</si>
  <si>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</si>
  <si>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</si>
  <si>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</si>
  <si>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</si>
  <si>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</si>
  <si>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</si>
  <si>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</si>
  <si>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</si>
  <si>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</si>
  <si>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</si>
  <si>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</si>
  <si>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</si>
  <si>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</si>
  <si>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</si>
  <si>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</si>
  <si>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</si>
  <si>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</si>
  <si>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</si>
  <si>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</si>
  <si>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</si>
  <si>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</si>
  <si>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</si>
  <si>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</si>
  <si>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</si>
  <si>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</si>
  <si>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</si>
  <si>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</si>
  <si>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</si>
  <si>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</si>
  <si>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</si>
  <si>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</si>
  <si>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</si>
  <si>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</si>
  <si>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</si>
  <si>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</si>
  <si>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</si>
  <si>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</si>
  <si>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</si>
  <si>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</si>
  <si>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</si>
  <si>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</si>
  <si>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</si>
  <si>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</si>
  <si>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</si>
  <si>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</si>
  <si>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</si>
  <si>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</si>
  <si>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</si>
  <si>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</si>
  <si>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</si>
  <si>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</si>
  <si>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</si>
  <si>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</si>
  <si>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</si>
  <si>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</si>
  <si>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</si>
  <si>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</si>
  <si>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</si>
  <si>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</si>
  <si>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</si>
  <si>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</si>
  <si>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</si>
  <si>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</si>
  <si>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</si>
  <si>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</si>
  <si>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</si>
  <si>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</si>
  <si>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</si>
  <si>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</si>
  <si>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</si>
  <si>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</si>
  <si>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</si>
  <si>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</si>
  <si>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</si>
  <si>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</si>
  <si>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</si>
  <si>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</si>
  <si>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</si>
  <si>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</si>
  <si>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</si>
  <si>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</si>
  <si>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</si>
  <si>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</si>
  <si>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</si>
  <si>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</si>
  <si>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</si>
  <si>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</si>
  <si>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</si>
  <si>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</si>
  <si>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</si>
  <si>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</si>
  <si>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</si>
  <si>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</si>
  <si>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</si>
  <si>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</si>
  <si>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</si>
  <si>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</si>
  <si>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</si>
  <si>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</si>
  <si>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</si>
  <si>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</si>
  <si>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</si>
  <si>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</si>
  <si>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</si>
  <si>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</si>
  <si>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</si>
  <si>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</si>
  <si>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</si>
  <si>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</si>
  <si>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</si>
  <si>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</si>
  <si>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</si>
  <si>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</si>
  <si>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</si>
  <si>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</si>
  <si>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</si>
  <si>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</si>
  <si>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</si>
  <si>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</si>
  <si>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</si>
  <si>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</si>
  <si>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</si>
  <si>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</si>
  <si>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</si>
  <si>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</si>
  <si>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</si>
  <si>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</si>
  <si>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</si>
  <si>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</si>
  <si>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</si>
  <si>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</si>
  <si>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</si>
  <si>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</si>
  <si>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</si>
  <si>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</si>
  <si>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</si>
  <si>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</si>
  <si>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</si>
  <si>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</si>
  <si>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</si>
  <si>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</si>
  <si>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</si>
  <si>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</si>
  <si>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</si>
  <si>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</si>
  <si>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</si>
  <si>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</si>
  <si>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</si>
  <si>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</si>
  <si>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</si>
  <si>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</si>
  <si>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</si>
  <si>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</si>
  <si>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</si>
  <si>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</si>
  <si>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</si>
  <si>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</si>
  <si>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</si>
  <si>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</si>
  <si>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</si>
  <si>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</si>
  <si>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</si>
  <si>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</si>
  <si>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</si>
  <si>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</si>
  <si>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</si>
  <si>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</si>
  <si>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</si>
  <si>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</si>
  <si>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</si>
  <si>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</si>
  <si>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</si>
  <si>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</si>
  <si>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</si>
  <si>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</si>
  <si>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</si>
  <si>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</si>
  <si>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</si>
  <si>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</si>
  <si>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</si>
  <si>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</si>
  <si>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</si>
  <si>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</si>
  <si>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</si>
  <si>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</si>
  <si>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</si>
  <si>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</si>
  <si>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</si>
  <si>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</si>
  <si>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</si>
  <si>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</si>
  <si>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</si>
  <si>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</si>
  <si>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</si>
  <si>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</si>
  <si>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</si>
  <si>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</si>
  <si>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</si>
  <si>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</si>
  <si>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</si>
  <si>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</si>
  <si>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</si>
  <si>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</si>
  <si>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</si>
  <si>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</si>
  <si>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</si>
  <si>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</si>
  <si>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</si>
  <si>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</si>
  <si>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</si>
  <si>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</si>
  <si>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</si>
  <si>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</si>
  <si>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</si>
  <si>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</si>
  <si>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</si>
  <si>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</si>
  <si>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</si>
  <si>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</si>
  <si>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</si>
  <si>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</si>
  <si>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</si>
  <si>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</si>
  <si>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</si>
  <si>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</si>
  <si>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</si>
  <si>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</si>
  <si>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</si>
  <si>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</si>
  <si>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</si>
  <si>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</si>
  <si>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</si>
  <si>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</si>
  <si>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</si>
  <si>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</si>
  <si>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</si>
  <si>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</si>
  <si>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</si>
  <si>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</si>
  <si>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</si>
  <si>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</si>
  <si>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</si>
  <si>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</si>
  <si>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</si>
  <si>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</si>
  <si>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</si>
  <si>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</si>
  <si>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</si>
  <si>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</si>
  <si>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</si>
  <si>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</si>
  <si>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</si>
  <si>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</si>
  <si>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</si>
  <si>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</si>
  <si>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</si>
  <si>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</si>
  <si>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</si>
  <si>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</si>
  <si>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</si>
  <si>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</si>
  <si>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</si>
  <si>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</si>
  <si>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</si>
  <si>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</si>
  <si>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</si>
  <si>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</si>
  <si>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</si>
  <si>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</si>
  <si>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</si>
  <si>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</si>
  <si>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</si>
  <si>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</si>
  <si>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</si>
  <si>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</si>
  <si>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</si>
  <si>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</si>
  <si>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</si>
  <si>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</si>
  <si>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</si>
  <si>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</si>
  <si>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</si>
  <si>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</si>
  <si>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</si>
  <si>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</si>
  <si>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</si>
  <si>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</si>
  <si>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</si>
  <si>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</si>
  <si>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</si>
  <si>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</si>
  <si>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</si>
  <si>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</si>
  <si>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</si>
  <si>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</si>
  <si>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</si>
  <si>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</si>
  <si>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</si>
  <si>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</si>
  <si>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</si>
  <si>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</si>
  <si>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</si>
  <si>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</si>
  <si>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</si>
  <si>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</si>
  <si>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</si>
  <si>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</si>
  <si>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</si>
  <si>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</si>
  <si>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</si>
  <si>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</si>
  <si>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</si>
  <si>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</si>
  <si>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</si>
  <si>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</si>
  <si>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</si>
  <si>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</si>
  <si>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</si>
  <si>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</si>
  <si>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</si>
  <si>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</si>
  <si>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</si>
  <si>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</si>
  <si>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</si>
  <si>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</si>
  <si>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</si>
  <si>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</si>
  <si>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</si>
  <si>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</si>
  <si>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</si>
  <si>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</si>
  <si>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</si>
  <si>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</si>
  <si>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</si>
  <si>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</si>
  <si>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</si>
  <si>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</si>
  <si>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</si>
  <si>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</si>
  <si>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</si>
  <si>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</si>
  <si>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</si>
  <si>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</si>
  <si>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</si>
  <si>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</si>
  <si>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</si>
  <si>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</si>
  <si>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</si>
  <si>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</si>
  <si>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</si>
  <si>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</si>
  <si>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</si>
  <si>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</si>
  <si>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</si>
  <si>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</si>
  <si>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</si>
  <si>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</si>
  <si>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</si>
  <si>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</si>
  <si>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</si>
  <si>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</si>
  <si>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</si>
  <si>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</si>
  <si>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</si>
  <si>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</si>
  <si>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</si>
  <si>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</si>
  <si>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</si>
  <si>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</si>
  <si>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</si>
  <si>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</si>
  <si>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</si>
  <si>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</si>
  <si>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</si>
  <si>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</si>
  <si>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</si>
  <si>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</si>
  <si>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</si>
  <si>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</si>
  <si>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</si>
  <si>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</si>
  <si>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</si>
  <si>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</si>
  <si>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</si>
  <si>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</si>
  <si>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</si>
  <si>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</si>
  <si>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</si>
  <si>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</si>
  <si>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</si>
  <si>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</si>
  <si>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</si>
  <si>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</si>
  <si>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</si>
  <si>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</si>
  <si>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</si>
  <si>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</si>
  <si>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</si>
  <si>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</si>
  <si>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</si>
  <si>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</si>
  <si>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</si>
  <si>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</si>
  <si>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</si>
  <si>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</si>
  <si>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</si>
  <si>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</si>
  <si>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</si>
  <si>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</si>
  <si>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</si>
  <si>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</si>
  <si>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</si>
  <si>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</si>
  <si>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</si>
  <si>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</si>
  <si>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</si>
  <si>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</si>
  <si>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</si>
  <si>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</si>
  <si>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</si>
  <si>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</si>
  <si>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</si>
  <si>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</si>
  <si>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</si>
  <si>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</si>
  <si>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</si>
  <si>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</si>
  <si>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</si>
  <si>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</si>
  <si>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</si>
  <si>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</si>
  <si>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</si>
  <si>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</si>
  <si>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</si>
  <si>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</si>
  <si>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</si>
  <si>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</si>
  <si>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</si>
  <si>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</si>
  <si>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</si>
  <si>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</si>
  <si>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</si>
  <si>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</si>
  <si>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</si>
  <si>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</si>
  <si>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</si>
  <si>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</si>
  <si>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</si>
  <si>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</si>
  <si>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</si>
  <si>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</si>
  <si>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</si>
  <si>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</si>
  <si>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</si>
  <si>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</si>
  <si>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</si>
  <si>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</si>
  <si>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</si>
  <si>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</si>
  <si>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</si>
  <si>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</si>
  <si>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</si>
  <si>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</si>
  <si>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</si>
  <si>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</si>
  <si>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</si>
  <si>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</si>
  <si>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</si>
  <si>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</si>
  <si>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</si>
  <si>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</si>
  <si>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</si>
  <si>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</si>
  <si>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</si>
  <si>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</si>
  <si>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</si>
  <si>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</si>
  <si>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</si>
  <si>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</si>
  <si>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</si>
  <si>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</si>
  <si>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</si>
  <si>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</si>
  <si>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</si>
  <si>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</si>
  <si>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</si>
  <si>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</si>
  <si>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</si>
  <si>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</si>
  <si>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</si>
  <si>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</si>
  <si>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</si>
  <si>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</si>
  <si>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</si>
  <si>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</si>
  <si>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</si>
  <si>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</si>
  <si>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</si>
  <si>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</si>
  <si>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</si>
  <si>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</si>
  <si>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</si>
  <si>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</si>
  <si>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</si>
  <si>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</si>
  <si>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</si>
  <si>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</si>
  <si>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</si>
  <si>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</si>
  <si>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</si>
  <si>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</si>
  <si>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</si>
  <si>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</si>
  <si>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</si>
  <si>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</si>
  <si>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</si>
  <si>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</si>
  <si>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</si>
  <si>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</si>
  <si>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</si>
  <si>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</si>
  <si>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</si>
  <si>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</si>
  <si>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</si>
  <si>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</si>
  <si>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</si>
  <si>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</si>
  <si>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</si>
  <si>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</si>
  <si>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</si>
  <si>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</si>
  <si>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</si>
  <si>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</si>
  <si>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</si>
  <si>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</si>
  <si>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</si>
  <si>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</si>
  <si>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</si>
  <si>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</si>
  <si>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</si>
  <si>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</si>
  <si>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</si>
  <si>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</si>
  <si>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</si>
  <si>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</si>
  <si>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</si>
  <si>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</si>
  <si>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</si>
  <si>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</si>
  <si>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</si>
  <si>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</si>
  <si>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</si>
  <si>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</si>
  <si>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</si>
  <si>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</si>
  <si>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</si>
  <si>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</si>
  <si>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</si>
  <si>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</si>
  <si>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</si>
  <si>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</si>
  <si>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</si>
  <si>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</si>
  <si>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</si>
  <si>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</si>
  <si>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</si>
  <si>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</si>
  <si>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</si>
  <si>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</si>
  <si>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</si>
  <si>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</si>
  <si>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</si>
  <si>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</si>
  <si>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</si>
  <si>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</si>
  <si>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</si>
  <si>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</si>
  <si>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</si>
  <si>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</si>
  <si>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</si>
  <si>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</si>
  <si>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</si>
  <si>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</si>
  <si>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</si>
  <si>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</si>
  <si>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</si>
  <si>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</si>
  <si>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</si>
  <si>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</si>
  <si>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</si>
  <si>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</si>
  <si>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</si>
  <si>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</si>
  <si>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</si>
  <si>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</si>
  <si>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</si>
  <si>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</si>
  <si>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</si>
  <si>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</si>
  <si>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</si>
  <si>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</si>
  <si>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</si>
  <si>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</si>
  <si>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</si>
  <si>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</si>
  <si>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</si>
  <si>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</si>
  <si>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</si>
  <si>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</si>
  <si>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</si>
  <si>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</si>
  <si>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</si>
  <si>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</si>
  <si>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</si>
  <si>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</si>
  <si>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</si>
  <si>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</si>
  <si>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</si>
  <si>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</si>
  <si>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</si>
  <si>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</si>
  <si>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</si>
  <si>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</si>
  <si>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</si>
  <si>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</si>
  <si>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</si>
  <si>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</si>
  <si>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</si>
  <si>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</si>
  <si>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</si>
  <si>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</si>
  <si>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</si>
  <si>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</si>
  <si>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</si>
  <si>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</si>
  <si>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</si>
  <si>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</si>
  <si>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</si>
  <si>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</si>
  <si>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</si>
  <si>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</si>
  <si>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</si>
  <si>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</si>
  <si>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</si>
  <si>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</si>
  <si>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</si>
  <si>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</si>
  <si>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</si>
  <si>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</si>
  <si>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</si>
  <si>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</si>
  <si>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</si>
  <si>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</si>
  <si>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</si>
  <si>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</si>
  <si>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</si>
  <si>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</si>
  <si>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</si>
  <si>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</si>
  <si>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</si>
  <si>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</si>
  <si>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</si>
  <si>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</si>
  <si>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</si>
  <si>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</si>
  <si>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</si>
  <si>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</si>
  <si>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</si>
  <si>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</si>
  <si>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</si>
  <si>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</si>
  <si>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</si>
  <si>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</si>
  <si>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</si>
  <si>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</si>
  <si>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</si>
  <si>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</si>
  <si>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</si>
  <si>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</si>
  <si>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</si>
  <si>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</si>
  <si>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</si>
  <si>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</si>
  <si>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</si>
  <si>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</si>
  <si>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</si>
  <si>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</si>
  <si>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</si>
  <si>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</si>
  <si>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</si>
  <si>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</si>
  <si>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</si>
  <si>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</si>
  <si>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</si>
  <si>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</si>
  <si>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</si>
  <si>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</si>
  <si>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</si>
  <si>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</si>
  <si>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</si>
  <si>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</si>
  <si>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</si>
  <si>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</si>
  <si>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</si>
  <si>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</si>
  <si>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</si>
  <si>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</si>
  <si>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</si>
  <si>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</si>
  <si>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</si>
  <si>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</si>
  <si>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</si>
  <si>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</si>
  <si>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</si>
  <si>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</si>
  <si>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</si>
  <si>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</si>
  <si>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</si>
  <si>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</si>
  <si>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</si>
  <si>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</si>
  <si>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</si>
  <si>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</si>
  <si>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</si>
  <si>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</si>
  <si>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</si>
  <si>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</si>
  <si>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</si>
  <si>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</si>
  <si>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</si>
  <si>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</si>
  <si>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</si>
  <si>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</si>
  <si>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</si>
  <si>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</si>
  <si>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</si>
  <si>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</si>
  <si>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</si>
  <si>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</si>
  <si>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</si>
  <si>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</si>
  <si>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</si>
  <si>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</si>
  <si>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</si>
  <si>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</si>
  <si>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</si>
  <si>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</si>
  <si>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</si>
  <si>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</si>
  <si>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</si>
  <si>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</si>
  <si>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</si>
  <si>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</si>
  <si>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</si>
  <si>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</si>
  <si>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</si>
  <si>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</si>
  <si>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</si>
  <si>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</si>
  <si>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</si>
  <si>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</si>
  <si>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</si>
  <si>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</si>
  <si>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</si>
  <si>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</si>
  <si>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</si>
  <si>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</si>
  <si>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</si>
  <si>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</si>
  <si>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</si>
  <si>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</si>
  <si>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</si>
  <si>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</si>
  <si>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</si>
  <si>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</si>
  <si>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</si>
  <si>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</si>
  <si>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</si>
  <si>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</si>
  <si>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</si>
  <si>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</si>
  <si>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</si>
  <si>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</si>
  <si>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</si>
  <si>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</si>
  <si>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</si>
  <si>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</si>
  <si>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</si>
  <si>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</si>
  <si>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</si>
  <si>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</si>
  <si>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</si>
  <si>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</si>
  <si>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</si>
  <si>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</si>
  <si>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</si>
  <si>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</si>
  <si>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</si>
  <si>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</si>
  <si>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</si>
  <si>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</si>
  <si>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</si>
  <si>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</si>
  <si>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</si>
  <si>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</si>
  <si>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</si>
  <si>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</si>
  <si>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</si>
  <si>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</si>
  <si>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</si>
  <si>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</si>
  <si>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</si>
  <si>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</si>
  <si>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</si>
  <si>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</si>
  <si>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</si>
  <si>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</si>
  <si>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</si>
  <si>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</si>
  <si>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</si>
  <si>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</si>
  <si>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</si>
  <si>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</si>
  <si>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</si>
  <si>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</si>
  <si>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</si>
  <si>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</si>
  <si>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</si>
  <si>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</si>
  <si>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</si>
  <si>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</si>
  <si>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</si>
  <si>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</si>
  <si>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</si>
  <si>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</si>
  <si>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</si>
  <si>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</si>
  <si>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</si>
  <si>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</si>
  <si>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</si>
  <si>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</si>
  <si>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</si>
  <si>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</si>
  <si>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</si>
  <si>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</si>
  <si>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</si>
  <si>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</si>
  <si>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</si>
  <si>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</si>
  <si>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</si>
  <si>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</si>
  <si>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</si>
  <si>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</si>
  <si>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</si>
  <si>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</si>
  <si>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</si>
  <si>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</si>
  <si>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</si>
  <si>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</si>
  <si>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</si>
  <si>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</si>
  <si>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</si>
  <si>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</si>
  <si>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</si>
  <si>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</si>
  <si>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</si>
  <si>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</si>
  <si>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</si>
  <si>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</si>
  <si>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</si>
  <si>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</si>
  <si>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</si>
  <si>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</si>
  <si>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</si>
  <si>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</si>
  <si>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</si>
  <si>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</si>
  <si>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</si>
  <si>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</si>
  <si>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</si>
  <si>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</si>
  <si>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</si>
  <si>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</si>
  <si>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</si>
  <si>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</si>
  <si>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</si>
  <si>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</si>
  <si>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</si>
  <si>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</si>
  <si>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</si>
  <si>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</si>
  <si>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</si>
  <si>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</si>
  <si>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</si>
  <si>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</si>
  <si>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</si>
  <si>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</si>
  <si>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</si>
  <si>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</si>
  <si>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</si>
  <si>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</si>
  <si>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</si>
  <si>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</si>
  <si>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</si>
  <si>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</si>
  <si>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</si>
  <si>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</si>
  <si>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</si>
  <si>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</si>
  <si>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</si>
  <si>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</si>
  <si>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</si>
  <si>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</si>
  <si>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</si>
  <si>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</si>
  <si>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</si>
  <si>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</si>
  <si>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</si>
  <si>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</si>
  <si>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</si>
  <si>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</si>
  <si>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</si>
  <si>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</si>
  <si>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</si>
  <si>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</si>
  <si>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</si>
  <si>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</si>
  <si>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</si>
  <si>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</si>
  <si>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</si>
  <si>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</si>
  <si>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</si>
  <si>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</si>
  <si>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</si>
  <si>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</si>
  <si>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</si>
  <si>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</si>
  <si>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</si>
  <si>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</si>
  <si>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</si>
  <si>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</si>
  <si>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</si>
  <si>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</si>
  <si>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</si>
  <si>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</si>
  <si>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</si>
  <si>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</si>
  <si>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</si>
  <si>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</si>
  <si>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</si>
  <si>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</si>
  <si>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</si>
  <si>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</si>
  <si>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</si>
  <si>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</si>
  <si>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</si>
  <si>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</si>
  <si>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</si>
  <si>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</si>
  <si>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</si>
  <si>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</si>
  <si>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</si>
  <si>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</si>
  <si>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</si>
  <si>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</si>
  <si>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</si>
  <si>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</si>
  <si>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</si>
  <si>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</si>
  <si>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</si>
  <si>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</si>
  <si>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</si>
  <si>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</si>
  <si>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</si>
  <si>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</si>
  <si>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</si>
  <si>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</si>
  <si>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</si>
  <si>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</si>
  <si>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</si>
  <si>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</si>
  <si>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</si>
  <si>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</si>
  <si>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</si>
  <si>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</si>
  <si>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</si>
  <si>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</si>
  <si>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</si>
  <si>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</si>
  <si>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</si>
  <si>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</si>
  <si>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</si>
  <si>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</si>
  <si>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</si>
  <si>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</si>
  <si>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</si>
  <si>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</si>
  <si>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</si>
  <si>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</si>
  <si>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</si>
  <si>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</si>
  <si>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</si>
  <si>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</si>
  <si>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</si>
  <si>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</si>
  <si>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</si>
  <si>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</si>
  <si>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</si>
  <si>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</si>
  <si>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</si>
  <si>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</si>
  <si>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</si>
  <si>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</si>
  <si>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</si>
  <si>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</si>
  <si>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</si>
  <si>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</si>
  <si>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</si>
  <si>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</si>
  <si>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</si>
  <si>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</si>
  <si>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</si>
  <si>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</si>
  <si>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</si>
  <si>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</si>
  <si>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</si>
  <si>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</si>
  <si>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</si>
  <si>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</si>
  <si>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</si>
  <si>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</si>
  <si>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</si>
  <si>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</si>
  <si>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</si>
  <si>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</si>
  <si>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</si>
  <si>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</si>
  <si>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</si>
  <si>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</si>
  <si>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</si>
  <si>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</si>
  <si>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</si>
  <si>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</si>
  <si>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</si>
  <si>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</si>
  <si>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</si>
  <si>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</si>
  <si>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</si>
  <si>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</si>
  <si>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</si>
  <si>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</si>
  <si>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</si>
  <si>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</si>
  <si>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</si>
  <si>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</si>
  <si>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</si>
  <si>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</si>
  <si>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</si>
  <si>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</si>
  <si>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</si>
  <si>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</si>
  <si>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</si>
  <si>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</si>
  <si>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</si>
  <si>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</si>
  <si>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</si>
  <si>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</si>
  <si>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</si>
  <si>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</si>
  <si>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</si>
  <si>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</si>
  <si>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</si>
  <si>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</si>
  <si>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</si>
  <si>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</si>
  <si>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</si>
  <si>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</si>
  <si>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</si>
  <si>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</si>
  <si>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</si>
  <si>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</si>
  <si>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</si>
  <si>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</si>
  <si>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</si>
  <si>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</si>
  <si>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</si>
  <si>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</si>
  <si>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</si>
  <si>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</si>
  <si>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</si>
  <si>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</si>
  <si>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</si>
  <si>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</si>
  <si>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</si>
  <si>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</si>
  <si>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</si>
  <si>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</si>
  <si>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</si>
  <si>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</si>
  <si>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</si>
  <si>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</si>
  <si>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</si>
  <si>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</si>
  <si>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</si>
  <si>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</si>
  <si>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</si>
  <si>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</si>
  <si>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</si>
  <si>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</si>
  <si>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</si>
  <si>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</si>
  <si>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</si>
  <si>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</si>
  <si>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</si>
  <si>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</si>
  <si>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</si>
  <si>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</si>
  <si>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</si>
  <si>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</si>
  <si>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</si>
  <si>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</si>
  <si>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</si>
  <si>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</si>
  <si>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</si>
  <si>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</si>
  <si>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</si>
  <si>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</si>
  <si>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</si>
  <si>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</si>
  <si>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</si>
  <si>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</si>
  <si>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</si>
  <si>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</si>
  <si>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</si>
  <si>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</si>
  <si>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</si>
  <si>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</si>
  <si>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</si>
  <si>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</si>
  <si>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</si>
  <si>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</si>
  <si>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</si>
  <si>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</si>
  <si>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</si>
  <si>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</si>
  <si>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</si>
  <si>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</si>
  <si>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</si>
  <si>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</si>
  <si>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</si>
  <si>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</si>
  <si>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</si>
  <si>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</si>
  <si>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</si>
  <si>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</si>
  <si>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</si>
  <si>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</si>
  <si>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</si>
  <si>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</si>
  <si>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</si>
  <si>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</si>
  <si>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</si>
  <si>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</si>
  <si>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</si>
  <si>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</si>
  <si>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</si>
  <si>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</si>
  <si>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</si>
  <si>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</si>
  <si>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</si>
  <si>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</si>
  <si>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</si>
  <si>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</si>
  <si>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</si>
  <si>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</si>
  <si>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</si>
  <si>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</si>
  <si>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</si>
  <si>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</si>
  <si>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</si>
  <si>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</si>
  <si>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</si>
  <si>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</si>
  <si>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</si>
  <si>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</si>
  <si>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</si>
  <si>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</si>
  <si>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</si>
  <si>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</si>
  <si>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</si>
  <si>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</si>
  <si>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</si>
  <si>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</si>
  <si>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</si>
  <si>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</si>
  <si>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</si>
  <si>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</si>
  <si>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</si>
  <si>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</si>
  <si>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</si>
  <si>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</si>
  <si>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</si>
  <si>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</si>
  <si>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</si>
  <si>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</si>
  <si>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</si>
  <si>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</si>
  <si>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</si>
  <si>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</si>
  <si>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</si>
  <si>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</si>
  <si>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</si>
  <si>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</si>
  <si>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</si>
  <si>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</si>
  <si>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</si>
  <si>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</si>
  <si>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</si>
  <si>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</si>
  <si>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</si>
  <si>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</si>
  <si>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</si>
  <si>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</si>
  <si>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</si>
  <si>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</si>
  <si>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</si>
  <si>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</si>
  <si>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</si>
  <si>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</si>
  <si>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</si>
  <si>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</si>
  <si>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</si>
  <si>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</si>
  <si>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</si>
  <si>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</si>
  <si>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</si>
  <si>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</si>
  <si>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</si>
  <si>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</si>
  <si>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</si>
  <si>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</si>
  <si>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</si>
  <si>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</si>
  <si>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</si>
  <si>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</si>
  <si>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</si>
  <si>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</si>
  <si>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</si>
  <si>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</si>
  <si>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</si>
  <si>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</si>
  <si>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</si>
  <si>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</si>
  <si>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</si>
  <si>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</si>
  <si>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</si>
  <si>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</si>
  <si>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</si>
  <si>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</si>
  <si>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</si>
  <si>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</si>
  <si>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</si>
  <si>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</si>
  <si>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</si>
  <si>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</si>
  <si>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</si>
  <si>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</si>
  <si>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</si>
  <si>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</si>
  <si>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</si>
  <si>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</si>
  <si>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</si>
  <si>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</si>
  <si>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</si>
  <si>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</si>
  <si>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</si>
  <si>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</si>
  <si>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</si>
  <si>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</si>
  <si>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</si>
  <si>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</si>
  <si>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</si>
  <si>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</si>
  <si>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</si>
  <si>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</si>
  <si>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</si>
  <si>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</si>
  <si>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</si>
  <si>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</si>
  <si>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</si>
  <si>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</si>
  <si>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</si>
  <si>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</si>
  <si>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</si>
  <si>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</si>
  <si>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</si>
  <si>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</si>
  <si>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</si>
  <si>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</si>
  <si>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</si>
  <si>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</si>
  <si>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</si>
  <si>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</si>
  <si>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</si>
  <si>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</si>
  <si>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</si>
  <si>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</si>
  <si>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</si>
  <si>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</si>
  <si>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</si>
  <si>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</si>
  <si>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</si>
  <si>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</si>
  <si>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</si>
  <si>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</si>
  <si>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</si>
  <si>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</si>
  <si>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</si>
  <si>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</si>
  <si>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</si>
  <si>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</si>
  <si>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</si>
  <si>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</si>
  <si>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</si>
  <si>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</si>
  <si>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</si>
  <si>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</si>
  <si>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</si>
  <si>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</si>
  <si>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</si>
  <si>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</si>
  <si>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</si>
  <si>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</si>
  <si>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</si>
  <si>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</si>
  <si>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</si>
  <si>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</si>
  <si>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</si>
  <si>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</si>
  <si>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</si>
  <si>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</si>
  <si>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</si>
  <si>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</si>
  <si>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</si>
  <si>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</si>
  <si>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</si>
  <si>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</si>
  <si>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</si>
  <si>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</si>
  <si>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</si>
  <si>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</si>
  <si>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</si>
  <si>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</si>
  <si>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</si>
  <si>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</si>
  <si>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</si>
  <si>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</si>
  <si>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</si>
  <si>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</si>
  <si>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</si>
  <si>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</si>
  <si>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</si>
  <si>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</si>
  <si>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</si>
  <si>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</si>
  <si>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</si>
  <si>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</si>
  <si>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</si>
  <si>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</si>
  <si>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</si>
  <si>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</si>
  <si>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</si>
  <si>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</si>
  <si>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</si>
  <si>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</si>
  <si>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</si>
  <si>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</si>
  <si>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</si>
  <si>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</si>
  <si>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</si>
  <si>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</si>
  <si>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</si>
  <si>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</si>
  <si>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</si>
  <si>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</si>
  <si>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</si>
  <si>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</si>
  <si>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</si>
  <si>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</si>
  <si>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</si>
  <si>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</si>
  <si>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</si>
  <si>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</si>
  <si>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</si>
  <si>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</si>
  <si>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</si>
  <si>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</si>
  <si>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</si>
  <si>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</si>
  <si>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</si>
  <si>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</si>
  <si>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</si>
  <si>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</si>
  <si>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</si>
  <si>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</si>
  <si>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</si>
  <si>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</si>
  <si>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</si>
  <si>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</si>
  <si>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</si>
  <si>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</si>
  <si>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</si>
  <si>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</si>
  <si>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</si>
  <si>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</si>
  <si>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</si>
  <si>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</si>
  <si>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</si>
  <si>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</si>
  <si>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</si>
  <si>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</si>
  <si>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</si>
  <si>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</si>
  <si>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</si>
  <si>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</si>
  <si>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</si>
  <si>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</si>
  <si>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</si>
  <si>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</si>
  <si>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</si>
  <si>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</si>
  <si>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</si>
  <si>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</si>
  <si>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</si>
  <si>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</si>
  <si>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</si>
  <si>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</si>
  <si>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</si>
  <si>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</si>
  <si>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</si>
  <si>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</si>
  <si>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</si>
  <si>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</si>
  <si>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</si>
  <si>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</si>
  <si>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</si>
  <si>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</si>
  <si>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</si>
  <si>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</si>
  <si>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</si>
  <si>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</si>
  <si>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</si>
  <si>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</si>
  <si>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</si>
  <si>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</si>
  <si>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</si>
  <si>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</si>
  <si>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</si>
  <si>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</si>
  <si>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</si>
  <si>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</si>
  <si>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</si>
  <si>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</si>
  <si>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</si>
  <si>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</si>
  <si>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</si>
  <si>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</si>
  <si>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</si>
  <si>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</si>
  <si>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</si>
  <si>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</si>
  <si>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</si>
  <si>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</si>
  <si>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</si>
  <si>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</si>
  <si>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</si>
  <si>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</si>
  <si>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</si>
  <si>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</si>
  <si>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</si>
  <si>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</si>
  <si>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</si>
  <si>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</si>
  <si>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</si>
  <si>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</si>
  <si>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</si>
  <si>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</si>
  <si>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</si>
  <si>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</si>
  <si>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</si>
  <si>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</si>
  <si>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</si>
  <si>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</si>
  <si>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</si>
  <si>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</si>
  <si>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</si>
  <si>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</si>
  <si>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</si>
  <si>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</si>
  <si>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</si>
  <si>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</si>
  <si>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</si>
  <si>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</si>
  <si>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</si>
  <si>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</si>
  <si>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</si>
  <si>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</si>
  <si>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</si>
  <si>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</si>
  <si>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</si>
  <si>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</si>
  <si>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</si>
  <si>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</si>
  <si>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</si>
  <si>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</si>
  <si>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</si>
  <si>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</si>
  <si>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</si>
  <si>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</si>
  <si>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</si>
  <si>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</si>
  <si>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</si>
  <si>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</si>
  <si>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</si>
  <si>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</si>
  <si>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</si>
  <si>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</si>
  <si>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</si>
  <si>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</si>
  <si>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</si>
  <si>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</si>
  <si>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</si>
  <si>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</si>
  <si>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</si>
  <si>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</si>
  <si>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</si>
  <si>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</si>
  <si>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</si>
  <si>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</si>
  <si>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</si>
  <si>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</si>
  <si>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</si>
  <si>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</si>
  <si>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</si>
  <si>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</si>
  <si>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</si>
  <si>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</si>
  <si>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</si>
  <si>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</si>
  <si>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</si>
  <si>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</si>
  <si>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</si>
  <si>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</si>
  <si>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</si>
  <si>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</si>
  <si>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</si>
  <si>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</si>
  <si>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</si>
  <si>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</si>
  <si>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</si>
  <si>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</si>
  <si>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</si>
  <si>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</si>
  <si>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</si>
  <si>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</si>
  <si>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</si>
  <si>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</si>
  <si>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</si>
  <si>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</si>
  <si>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</si>
  <si>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</si>
  <si>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</si>
  <si>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</si>
  <si>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</si>
  <si>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</si>
  <si>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</si>
  <si>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</si>
  <si>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</si>
  <si>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</si>
  <si>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</si>
  <si>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</si>
  <si>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</si>
  <si>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</si>
  <si>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</si>
  <si>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</si>
  <si>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</si>
  <si>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</si>
  <si>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</si>
  <si>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</si>
  <si>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</si>
  <si>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</si>
  <si>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</si>
  <si>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</si>
  <si>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</si>
  <si>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</si>
  <si>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</si>
  <si>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</si>
  <si>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</si>
  <si>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</si>
  <si>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</si>
  <si>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</si>
  <si>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</si>
  <si>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</si>
  <si>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</si>
  <si>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</si>
  <si>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</si>
  <si>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</si>
  <si>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</si>
  <si>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</si>
  <si>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</si>
  <si>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</si>
  <si>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</si>
  <si>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</si>
  <si>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</si>
  <si>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</si>
  <si>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</si>
  <si>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</si>
  <si>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</si>
  <si>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</si>
  <si>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</si>
  <si>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</si>
  <si>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</si>
  <si>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</si>
  <si>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</si>
  <si>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</si>
  <si>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</si>
  <si>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</si>
  <si>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</si>
  <si>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</si>
  <si>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</si>
  <si>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</si>
  <si>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</si>
  <si>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</si>
  <si>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</si>
  <si>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</si>
  <si>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</si>
  <si>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</si>
  <si>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</si>
  <si>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</si>
  <si>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</si>
  <si>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</si>
  <si>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</si>
  <si>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</si>
  <si>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</si>
  <si>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</si>
  <si>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</si>
  <si>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</si>
  <si>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</si>
  <si>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</si>
  <si>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</si>
  <si>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</si>
  <si>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</si>
  <si>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</si>
  <si>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</si>
  <si>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</si>
  <si>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</si>
  <si>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</si>
  <si>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</si>
  <si>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</si>
  <si>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</si>
  <si>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</si>
  <si>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</si>
  <si>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</si>
  <si>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</si>
  <si>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</si>
  <si>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</si>
  <si>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</si>
  <si>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</si>
  <si>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</si>
  <si>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</si>
  <si>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</si>
  <si>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</si>
  <si>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</si>
  <si>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</si>
  <si>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</si>
  <si>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</si>
  <si>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</si>
  <si>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</si>
  <si>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</si>
  <si>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</si>
  <si>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</si>
  <si>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</si>
  <si>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</si>
  <si>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</si>
  <si>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</si>
  <si>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</si>
  <si>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</si>
  <si>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</si>
  <si>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</si>
  <si>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</si>
  <si>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</si>
  <si>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</si>
  <si>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</si>
  <si>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</si>
  <si>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</si>
  <si>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</si>
  <si>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</si>
  <si>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</si>
  <si>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</si>
  <si>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</si>
  <si>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</si>
  <si>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</si>
  <si>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</si>
  <si>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</si>
  <si>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</si>
  <si>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</si>
  <si>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</si>
  <si>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</si>
  <si>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</si>
  <si>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</si>
  <si>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</si>
  <si>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</si>
  <si>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</si>
  <si>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</si>
  <si>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</si>
  <si>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</si>
  <si>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</si>
  <si>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</si>
  <si>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</si>
  <si>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</si>
  <si>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</si>
  <si>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</si>
  <si>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</si>
  <si>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</si>
  <si>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</si>
  <si>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</si>
  <si>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</si>
  <si>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</si>
  <si>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</si>
  <si>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</si>
  <si>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</si>
  <si>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</si>
  <si>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</si>
  <si>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</si>
  <si>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</si>
  <si>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</si>
  <si>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</si>
  <si>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</si>
  <si>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</si>
  <si>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</si>
  <si>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</si>
  <si>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</si>
  <si>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</si>
  <si>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</si>
  <si>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</si>
  <si>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</si>
  <si>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</si>
  <si>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</si>
  <si>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</si>
  <si>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</si>
  <si>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</si>
  <si>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</si>
  <si>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</si>
  <si>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</si>
  <si>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</si>
  <si>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</si>
  <si>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</si>
  <si>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</si>
  <si>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</si>
  <si>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</si>
  <si>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</si>
  <si>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</si>
  <si>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</si>
  <si>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</si>
  <si>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</si>
  <si>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</si>
  <si>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</si>
  <si>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</si>
  <si>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</si>
  <si>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</si>
  <si>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</si>
  <si>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</si>
  <si>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</si>
  <si>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</si>
  <si>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</si>
  <si>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</si>
  <si>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</si>
  <si>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</si>
  <si>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</si>
  <si>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</si>
  <si>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</si>
  <si>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</si>
  <si>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</si>
  <si>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</si>
  <si>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</si>
  <si>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</si>
  <si>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</si>
  <si>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</si>
  <si>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</si>
  <si>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</si>
  <si>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</si>
  <si>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</si>
  <si>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</si>
  <si>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</si>
  <si>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</si>
  <si>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</si>
  <si>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</si>
  <si>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</si>
  <si>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</si>
  <si>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</si>
  <si>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</si>
  <si>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</si>
  <si>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</si>
  <si>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</si>
  <si>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</si>
  <si>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</si>
  <si>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</si>
  <si>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</si>
  <si>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</si>
  <si>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</si>
  <si>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</si>
  <si>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</si>
  <si>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</si>
  <si>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</si>
  <si>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</si>
  <si>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</si>
  <si>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</si>
  <si>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</si>
  <si>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</si>
  <si>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</si>
  <si>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</si>
  <si>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</si>
  <si>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</si>
  <si>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</si>
  <si>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</si>
  <si>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</si>
  <si>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</si>
  <si>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</si>
  <si>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</si>
  <si>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</si>
  <si>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</si>
  <si>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</si>
  <si>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</si>
  <si>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</si>
  <si>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</si>
  <si>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</si>
  <si>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</si>
  <si>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</si>
  <si>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</si>
  <si>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</si>
  <si>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</si>
  <si>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</si>
  <si>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</si>
  <si>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</si>
  <si>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</si>
  <si>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</si>
  <si>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</si>
  <si>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</si>
  <si>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</si>
  <si>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</si>
  <si>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</si>
  <si>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</si>
  <si>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</si>
  <si>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</si>
  <si>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</si>
  <si>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</si>
  <si>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</si>
  <si>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</si>
  <si>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</si>
  <si>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</si>
  <si>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</si>
  <si>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</si>
  <si>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</si>
  <si>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</si>
  <si>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</si>
  <si>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</si>
  <si>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</si>
  <si>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</si>
  <si>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</si>
  <si>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</si>
  <si>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</si>
  <si>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</si>
  <si>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</si>
  <si>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</si>
  <si>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</si>
  <si>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</si>
  <si>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</si>
  <si>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</si>
  <si>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</si>
  <si>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</si>
  <si>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</si>
  <si>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</si>
  <si>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</si>
  <si>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</si>
  <si>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</si>
  <si>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</si>
  <si>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</si>
  <si>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</si>
  <si>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</si>
  <si>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</si>
  <si>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</si>
  <si>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</si>
  <si>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</si>
  <si>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</si>
  <si>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</si>
  <si>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</si>
  <si>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</si>
  <si>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</si>
  <si>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</si>
  <si>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</si>
  <si>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</si>
  <si>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</si>
  <si>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</si>
  <si>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</si>
  <si>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</si>
  <si>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</si>
  <si>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</si>
  <si>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</si>
  <si>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</si>
  <si>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</si>
  <si>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</si>
  <si>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</si>
  <si>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</si>
  <si>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</si>
  <si>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</si>
  <si>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</si>
  <si>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</si>
  <si>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</si>
  <si>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</si>
  <si>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</si>
  <si>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</si>
  <si>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</si>
  <si>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</si>
  <si>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</si>
  <si>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</si>
  <si>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</si>
  <si>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</si>
  <si>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</si>
  <si>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</si>
  <si>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</si>
  <si>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</si>
  <si>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</si>
  <si>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</si>
  <si>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</si>
  <si>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</si>
  <si>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</si>
  <si>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</si>
  <si>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</si>
  <si>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</si>
  <si>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</si>
  <si>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</si>
  <si>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</si>
  <si>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</si>
  <si>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</si>
  <si>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</si>
  <si>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</si>
  <si>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</si>
  <si>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</si>
  <si>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</si>
  <si>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</si>
  <si>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</si>
  <si>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</si>
  <si>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</si>
  <si>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</si>
  <si>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</si>
  <si>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</si>
  <si>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</si>
  <si>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</si>
  <si>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</si>
  <si>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</si>
  <si>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</si>
  <si>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</si>
  <si>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</si>
  <si>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</si>
  <si>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</si>
  <si>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</si>
  <si>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</si>
  <si>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</si>
  <si>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</si>
  <si>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</si>
  <si>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</si>
  <si>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</si>
  <si>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</si>
  <si>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</si>
  <si>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</si>
  <si>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</si>
  <si>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</si>
  <si>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</si>
  <si>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</si>
  <si>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</si>
  <si>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</si>
  <si>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</si>
  <si>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</si>
  <si>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</si>
  <si>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</si>
  <si>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</si>
  <si>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</si>
  <si>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</si>
  <si>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</si>
  <si>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</si>
  <si>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</si>
  <si>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</si>
  <si>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</si>
  <si>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</si>
  <si>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</si>
  <si>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</si>
  <si>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</si>
  <si>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</si>
  <si>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</si>
  <si>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</si>
  <si>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</si>
  <si>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</si>
  <si>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</si>
  <si>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</si>
  <si>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</si>
  <si>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</si>
  <si>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</si>
  <si>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</si>
  <si>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</si>
  <si>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</si>
  <si>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</si>
  <si>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</si>
  <si>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</si>
  <si>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</si>
  <si>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</si>
  <si>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</si>
  <si>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</si>
  <si>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</si>
  <si>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</si>
  <si>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</si>
  <si>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</si>
  <si>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</si>
  <si>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</si>
  <si>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</si>
  <si>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</si>
  <si>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</si>
  <si>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</si>
  <si>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</si>
  <si>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</si>
  <si>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</si>
  <si>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</si>
  <si>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</si>
  <si>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</si>
  <si>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</si>
  <si>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</si>
  <si>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</si>
  <si>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</si>
  <si>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</si>
  <si>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</si>
  <si>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</si>
  <si>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</si>
  <si>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</si>
  <si>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</si>
  <si>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</si>
  <si>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</si>
  <si>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</si>
  <si>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</si>
  <si>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</si>
  <si>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</si>
  <si>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</si>
  <si>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</si>
  <si>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</si>
  <si>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</si>
  <si>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</si>
  <si>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</si>
  <si>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</si>
  <si>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</si>
  <si>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</si>
  <si>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</si>
  <si>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</si>
  <si>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</si>
  <si>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</si>
  <si>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</si>
  <si>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</si>
  <si>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</si>
  <si>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</si>
  <si>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</si>
  <si>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</si>
  <si>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</si>
  <si>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</si>
  <si>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</si>
  <si>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</si>
  <si>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</si>
  <si>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</si>
  <si>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</si>
  <si>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</si>
  <si>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</si>
  <si>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</si>
  <si>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</si>
  <si>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</si>
  <si>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</si>
  <si>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</si>
  <si>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</si>
  <si>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</si>
  <si>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</si>
  <si>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</si>
  <si>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</si>
  <si>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</si>
  <si>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</si>
  <si>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</si>
  <si>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</si>
  <si>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</si>
  <si>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</si>
  <si>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</si>
  <si>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</si>
  <si>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</si>
  <si>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</si>
  <si>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</si>
  <si>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</si>
  <si>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</si>
  <si>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</si>
  <si>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</si>
  <si>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</si>
  <si>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</si>
  <si>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</si>
  <si>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</si>
  <si>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</si>
  <si>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</si>
  <si>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</si>
  <si>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</si>
  <si>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</si>
  <si>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</si>
  <si>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</si>
  <si>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</si>
  <si>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</si>
  <si>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</si>
  <si>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</si>
  <si>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</si>
  <si>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</si>
  <si>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</si>
  <si>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</si>
  <si>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</si>
  <si>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</si>
  <si>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</si>
  <si>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</si>
  <si>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</si>
  <si>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</si>
  <si>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</si>
  <si>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</si>
  <si>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</si>
  <si>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</si>
  <si>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</si>
  <si>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</si>
  <si>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</si>
  <si>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</si>
  <si>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</si>
  <si>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</si>
  <si>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</si>
  <si>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</si>
  <si>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</si>
  <si>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</si>
  <si>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</si>
  <si>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</si>
  <si>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</si>
  <si>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</si>
  <si>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</si>
  <si>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</si>
  <si>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</si>
  <si>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</si>
  <si>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</si>
  <si>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</si>
  <si>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</si>
  <si>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</si>
  <si>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</si>
  <si>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</si>
  <si>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</si>
  <si>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</si>
  <si>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</si>
  <si>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</si>
  <si>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</si>
  <si>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</si>
  <si>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</si>
  <si>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</si>
  <si>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</si>
  <si>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</si>
  <si>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</si>
  <si>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</si>
  <si>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</si>
  <si>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</si>
  <si>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</si>
  <si>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</si>
  <si>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</si>
  <si>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</si>
  <si>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</si>
  <si>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</si>
  <si>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</si>
  <si>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</si>
  <si>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</si>
  <si>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</si>
  <si>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</si>
  <si>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</si>
  <si>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</si>
  <si>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</si>
  <si>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</si>
  <si>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</si>
  <si>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</si>
  <si>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</si>
  <si>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</si>
  <si>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</si>
  <si>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</si>
  <si>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</si>
  <si>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</si>
  <si>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</si>
  <si>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</si>
  <si>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</si>
  <si>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</si>
  <si>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</si>
  <si>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</si>
  <si>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</si>
  <si>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</si>
  <si>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</si>
  <si>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</si>
  <si>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</si>
  <si>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</si>
  <si>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</si>
  <si>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</si>
  <si>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</si>
  <si>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</si>
  <si>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</si>
  <si>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</si>
  <si>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</si>
  <si>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</si>
  <si>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</si>
  <si>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</si>
  <si>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</si>
  <si>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</si>
  <si>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</si>
  <si>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</si>
  <si>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</si>
  <si>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</si>
  <si>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</si>
  <si>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</si>
  <si>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</si>
  <si>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</si>
  <si>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</si>
  <si>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</si>
  <si>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</si>
  <si>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</si>
  <si>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</si>
  <si>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</si>
  <si>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</si>
  <si>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</si>
  <si>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</si>
  <si>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</si>
  <si>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</si>
  <si>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</si>
  <si>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</si>
  <si>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</si>
  <si>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</si>
  <si>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</si>
  <si>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</si>
  <si>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</si>
  <si>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</si>
  <si>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</si>
  <si>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</si>
  <si>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</si>
  <si>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</si>
  <si>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</si>
  <si>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</si>
  <si>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</si>
  <si>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</si>
  <si>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</si>
  <si>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</si>
  <si>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</si>
  <si>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</si>
  <si>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</si>
  <si>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</si>
  <si>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</si>
  <si>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</si>
  <si>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</si>
  <si>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</si>
  <si>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</si>
  <si>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</si>
  <si>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</si>
  <si>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</si>
  <si>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</si>
  <si>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</si>
  <si>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</si>
  <si>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</si>
  <si>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</si>
  <si>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</si>
  <si>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</si>
  <si>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</si>
  <si>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</si>
  <si>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</si>
  <si>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</si>
  <si>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</si>
  <si>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</si>
  <si>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</si>
  <si>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</si>
  <si>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</si>
  <si>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</si>
  <si>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</si>
  <si>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</si>
  <si>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</si>
  <si>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</si>
  <si>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</si>
  <si>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</si>
  <si>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</si>
  <si>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</si>
  <si>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</si>
  <si>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</si>
  <si>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</si>
  <si>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</si>
  <si>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</si>
  <si>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</si>
  <si>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</si>
  <si>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</si>
  <si>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</si>
  <si>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</si>
  <si>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</si>
  <si>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</si>
  <si>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</si>
  <si>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</si>
  <si>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</si>
  <si>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</si>
  <si>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</si>
  <si>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</si>
  <si>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</si>
  <si>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</si>
  <si>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</si>
  <si>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</si>
  <si>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</si>
  <si>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</si>
  <si>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</si>
  <si>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</si>
  <si>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</si>
  <si>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</si>
  <si>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</si>
  <si>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</si>
  <si>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</si>
  <si>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</si>
  <si>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</si>
  <si>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</si>
  <si>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</si>
  <si>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</si>
  <si>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</si>
  <si>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</si>
  <si>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</si>
  <si>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</si>
  <si>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</si>
  <si>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</si>
  <si>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</si>
  <si>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</si>
  <si>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</si>
  <si>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</si>
  <si>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</si>
  <si>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</si>
  <si>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</si>
  <si>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</si>
  <si>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</si>
  <si>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</si>
  <si>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</si>
  <si>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</si>
  <si>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</si>
  <si>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</si>
  <si>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</si>
  <si>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</si>
  <si>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</si>
  <si>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</si>
  <si>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</si>
  <si>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</si>
  <si>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</si>
  <si>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</si>
  <si>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</si>
  <si>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</si>
  <si>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</si>
  <si>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</si>
  <si>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</si>
  <si>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</si>
  <si>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</si>
  <si>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</si>
  <si>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</si>
  <si>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</si>
  <si>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</si>
  <si>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</si>
  <si>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</si>
  <si>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</si>
  <si>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</si>
  <si>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</si>
  <si>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</si>
  <si>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</si>
  <si>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</si>
  <si>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</si>
  <si>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</si>
  <si>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</si>
  <si>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</si>
  <si>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</si>
  <si>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</si>
  <si>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</si>
  <si>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</si>
  <si>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</si>
  <si>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</si>
  <si>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</si>
  <si>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</si>
  <si>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</si>
  <si>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</si>
  <si>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</si>
  <si>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</si>
  <si>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</si>
  <si>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</si>
  <si>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</si>
  <si>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</si>
  <si>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</si>
  <si>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</si>
  <si>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</si>
  <si>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</si>
  <si>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</si>
  <si>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</si>
  <si>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</si>
  <si>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</si>
  <si>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</si>
  <si>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</si>
  <si>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</si>
  <si>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</si>
  <si>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</si>
  <si>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</si>
  <si>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</si>
  <si>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</si>
  <si>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</si>
  <si>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</si>
  <si>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</si>
  <si>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</si>
  <si>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</si>
  <si>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</si>
  <si>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</si>
  <si>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</si>
  <si>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</si>
  <si>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</si>
  <si>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</si>
  <si>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</si>
  <si>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</si>
  <si>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</si>
  <si>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</si>
  <si>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</si>
  <si>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</si>
  <si>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</si>
  <si>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</si>
  <si>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</si>
  <si>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</si>
  <si>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</si>
  <si>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</si>
  <si>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</si>
  <si>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</si>
  <si>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</si>
  <si>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</si>
  <si>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</si>
  <si>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</si>
  <si>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</si>
  <si>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</si>
  <si>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</si>
  <si>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</si>
  <si>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</si>
  <si>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</si>
  <si>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</si>
  <si>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</si>
  <si>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</si>
  <si>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</si>
  <si>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</si>
  <si>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</si>
  <si>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</si>
  <si>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</si>
  <si>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</si>
  <si>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</si>
  <si>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</si>
  <si>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</si>
  <si>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</si>
  <si>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</si>
  <si>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</si>
  <si>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</si>
  <si>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</si>
  <si>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</si>
  <si>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</si>
  <si>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</si>
  <si>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</si>
  <si>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</si>
  <si>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</si>
  <si>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</si>
  <si>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</si>
  <si>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</si>
  <si>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</si>
  <si>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</si>
  <si>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</si>
  <si>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</si>
  <si>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</si>
  <si>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</si>
  <si>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</si>
  <si>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</si>
  <si>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</si>
  <si>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</si>
  <si>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</si>
  <si>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</si>
  <si>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</si>
  <si>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</si>
  <si>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</si>
  <si>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</si>
  <si>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</si>
  <si>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</si>
  <si>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</si>
  <si>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</si>
  <si>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</si>
  <si>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</si>
  <si>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</si>
  <si>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</si>
  <si>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</si>
  <si>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</si>
  <si>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</si>
  <si>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</si>
  <si>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</si>
  <si>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</si>
  <si>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</si>
  <si>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</si>
  <si>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</si>
  <si>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</si>
  <si>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</si>
  <si>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</si>
  <si>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</si>
  <si>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</si>
  <si>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</si>
  <si>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</si>
  <si>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</si>
  <si>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</si>
  <si>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</si>
  <si>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</si>
  <si>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</si>
  <si>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</si>
  <si>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</si>
  <si>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</si>
  <si>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</si>
  <si>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</si>
  <si>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</si>
  <si>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</si>
  <si>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</si>
  <si>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</si>
  <si>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</si>
  <si>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</si>
  <si>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</si>
  <si>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</si>
  <si>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</si>
  <si>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</si>
  <si>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</si>
  <si>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</si>
  <si>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</si>
  <si>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</si>
  <si>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</si>
  <si>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</si>
  <si>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</si>
  <si>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</si>
  <si>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</si>
  <si>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</si>
  <si>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</si>
  <si>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</si>
  <si>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</si>
  <si>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</si>
  <si>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</si>
  <si>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</si>
  <si>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</si>
  <si>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</si>
  <si>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</si>
  <si>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</si>
  <si>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</si>
  <si>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</si>
  <si>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</si>
  <si>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</si>
  <si>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</si>
  <si>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</si>
  <si>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</si>
  <si>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</si>
  <si>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</si>
  <si>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</si>
  <si>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</si>
  <si>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</si>
  <si>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</si>
  <si>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</si>
  <si>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</si>
  <si>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</si>
  <si>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</si>
  <si>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</si>
  <si>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</si>
  <si>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</si>
  <si>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</si>
  <si>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</si>
  <si>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</si>
  <si>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</si>
  <si>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</si>
  <si>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</si>
  <si>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</si>
  <si>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</si>
  <si>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</si>
  <si>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</si>
  <si>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</si>
  <si>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</si>
  <si>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</si>
  <si>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</si>
  <si>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</si>
  <si>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</si>
  <si>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</si>
  <si>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</si>
  <si>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</si>
  <si>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</si>
  <si>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</si>
  <si>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</si>
  <si>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</si>
  <si>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</si>
  <si>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</si>
  <si>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</si>
  <si>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</si>
  <si>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</si>
  <si>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</si>
  <si>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</si>
  <si>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</si>
  <si>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</si>
  <si>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</si>
  <si>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</si>
  <si>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</si>
  <si>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</si>
  <si>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</si>
  <si>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</si>
  <si>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</si>
  <si>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</si>
  <si>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</si>
  <si>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</si>
  <si>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</si>
  <si>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</si>
  <si>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</si>
  <si>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</si>
  <si>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</si>
  <si>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</si>
  <si>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</si>
  <si>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</si>
  <si>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</si>
  <si>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</si>
  <si>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</si>
  <si>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</si>
  <si>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</si>
  <si>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</si>
  <si>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</si>
  <si>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</si>
  <si>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</si>
  <si>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</si>
  <si>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</si>
  <si>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</si>
  <si>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</si>
  <si>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</si>
  <si>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</si>
  <si>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</si>
  <si>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</si>
  <si>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</si>
  <si>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</si>
  <si>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</si>
  <si>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</si>
  <si>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</si>
  <si>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</si>
  <si>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</si>
  <si>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</si>
  <si>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</si>
  <si>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</si>
  <si>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</si>
  <si>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</si>
  <si>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</si>
  <si>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</si>
  <si>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</si>
  <si>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</si>
  <si>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</si>
  <si>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</si>
  <si>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</si>
  <si>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</si>
  <si>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</si>
  <si>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</si>
  <si>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</si>
  <si>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</si>
  <si>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</si>
  <si>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</si>
  <si>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</si>
  <si>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</si>
  <si>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</si>
  <si>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</si>
  <si>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</si>
  <si>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</si>
  <si>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</si>
  <si>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</si>
  <si>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</si>
  <si>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</si>
  <si>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</si>
  <si>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</si>
  <si>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</si>
  <si>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</si>
  <si>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</si>
  <si>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</si>
  <si>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</si>
  <si>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</si>
  <si>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</si>
  <si>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</si>
  <si>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</si>
  <si>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</si>
  <si>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</si>
  <si>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</si>
  <si>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</si>
  <si>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</si>
  <si>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</si>
  <si>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</si>
  <si>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</si>
  <si>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</si>
  <si>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</si>
  <si>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</si>
  <si>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</si>
  <si>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</si>
  <si>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</si>
  <si>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</si>
  <si>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</si>
  <si>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</si>
  <si>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</si>
  <si>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</si>
  <si>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</si>
  <si>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</si>
  <si>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</si>
  <si>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</si>
  <si>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</si>
  <si>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</si>
  <si>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</si>
  <si>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</si>
  <si>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</si>
  <si>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</si>
  <si>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</si>
  <si>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</si>
  <si>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</si>
  <si>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</si>
  <si>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</si>
  <si>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</si>
  <si>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</si>
  <si>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</si>
  <si>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</si>
  <si>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</si>
  <si>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</si>
  <si>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</si>
  <si>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</si>
  <si>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</si>
  <si>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</si>
  <si>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</si>
  <si>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</si>
  <si>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</si>
  <si>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</si>
  <si>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</si>
  <si>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</si>
  <si>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</si>
  <si>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</si>
  <si>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</si>
  <si>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</si>
  <si>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</si>
  <si>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</si>
  <si>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</si>
  <si>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</si>
  <si>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</si>
  <si>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</si>
  <si>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</si>
  <si>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</si>
  <si>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</si>
  <si>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</si>
  <si>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</si>
  <si>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</si>
  <si>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</si>
  <si>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</si>
  <si>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</si>
  <si>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</si>
  <si>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</si>
  <si>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</si>
  <si>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</si>
  <si>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</si>
  <si>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</si>
  <si>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</si>
  <si>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</si>
  <si>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</si>
  <si>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</si>
  <si>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</si>
  <si>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</si>
  <si>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</si>
  <si>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</si>
  <si>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</si>
  <si>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</si>
  <si>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</si>
  <si>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</si>
  <si>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</si>
  <si>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</si>
  <si>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</si>
  <si>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</si>
  <si>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</si>
  <si>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</si>
  <si>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</si>
  <si>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</si>
  <si>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</si>
  <si>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</si>
  <si>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</si>
  <si>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</si>
  <si>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</si>
  <si>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</si>
  <si>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</si>
  <si>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</si>
  <si>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</si>
  <si>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</si>
  <si>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</si>
  <si>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</si>
  <si>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</si>
  <si>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</si>
  <si>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</si>
  <si>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</si>
  <si>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</si>
  <si>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</si>
  <si>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</si>
  <si>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</si>
  <si>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</si>
  <si>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</si>
  <si>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</si>
  <si>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</si>
  <si>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</si>
  <si>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</si>
  <si>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</si>
  <si>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</si>
  <si>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</si>
  <si>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</si>
  <si>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</si>
  <si>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</si>
  <si>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</si>
  <si>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</si>
  <si>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</si>
  <si>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</si>
  <si>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</si>
  <si>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</si>
  <si>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</si>
  <si>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</si>
  <si>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</si>
  <si>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</si>
  <si>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</si>
  <si>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</si>
  <si>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</si>
  <si>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</si>
  <si>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</si>
  <si>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</si>
  <si>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</si>
  <si>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</si>
  <si>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</si>
  <si>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</si>
  <si>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</si>
  <si>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</si>
  <si>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</si>
  <si>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</si>
  <si>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</si>
  <si>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</si>
  <si>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</si>
  <si>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</si>
  <si>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</si>
  <si>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</si>
  <si>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</si>
  <si>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</si>
  <si>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</si>
  <si>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</si>
  <si>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</si>
  <si>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</si>
  <si>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</si>
  <si>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</si>
  <si>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</si>
  <si>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</si>
  <si>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</si>
  <si>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</si>
  <si>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</si>
  <si>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</si>
  <si>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</si>
  <si>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</si>
  <si>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</si>
  <si>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</si>
  <si>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</si>
  <si>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</si>
  <si>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</si>
  <si>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</si>
  <si>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</si>
  <si>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</si>
  <si>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</si>
  <si>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</si>
  <si>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</si>
  <si>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</si>
  <si>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</si>
  <si>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</si>
  <si>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</si>
  <si>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</si>
  <si>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</si>
  <si>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</si>
  <si>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</si>
  <si>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</si>
  <si>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</si>
  <si>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</si>
  <si>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</si>
  <si>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</si>
  <si>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</si>
  <si>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</si>
  <si>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</si>
  <si>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</si>
  <si>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</si>
  <si>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</si>
  <si>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</si>
  <si>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</si>
  <si>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</si>
  <si>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</si>
  <si>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</si>
  <si>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</si>
  <si>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</si>
  <si>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</si>
  <si>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</si>
  <si>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</si>
  <si>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</si>
  <si>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</si>
  <si>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</si>
  <si>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</si>
  <si>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</si>
  <si>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</si>
  <si>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</si>
  <si>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</si>
  <si>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</si>
  <si>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</si>
  <si>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</si>
  <si>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</si>
  <si>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</si>
  <si>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</si>
  <si>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</si>
  <si>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</si>
  <si>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</si>
  <si>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</si>
  <si>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</si>
  <si>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</si>
  <si>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</si>
  <si>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</si>
  <si>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</si>
  <si>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</si>
  <si>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</si>
  <si>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</si>
  <si>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</si>
  <si>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</si>
  <si>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</si>
  <si>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</si>
  <si>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</si>
  <si>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</si>
  <si>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</si>
  <si>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</si>
  <si>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</si>
  <si>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</si>
  <si>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</si>
  <si>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</si>
  <si>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</si>
  <si>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</si>
  <si>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</si>
  <si>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</si>
  <si>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</si>
  <si>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</si>
  <si>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</si>
  <si>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</si>
  <si>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</si>
  <si>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</si>
  <si>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</si>
  <si>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</si>
  <si>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</si>
  <si>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</si>
  <si>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</si>
  <si>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</si>
  <si>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</si>
  <si>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</si>
  <si>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</si>
  <si>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</si>
  <si>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</si>
  <si>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</si>
  <si>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</si>
  <si>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</si>
  <si>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</si>
  <si>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</si>
  <si>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</si>
  <si>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</si>
  <si>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</si>
  <si>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</si>
  <si>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</si>
  <si>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</si>
  <si>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</si>
  <si>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</si>
  <si>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</si>
  <si>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</si>
  <si>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</si>
  <si>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</si>
  <si>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</si>
  <si>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</si>
  <si>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</si>
  <si>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</si>
  <si>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</si>
  <si>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</si>
  <si>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</si>
  <si>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</si>
  <si>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</si>
  <si>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</si>
  <si>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</si>
  <si>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</si>
  <si>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</si>
  <si>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</si>
  <si>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</si>
  <si>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</si>
  <si>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</si>
  <si>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</si>
  <si>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</si>
  <si>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</si>
  <si>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</si>
  <si>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</si>
  <si>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</si>
  <si>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</si>
  <si>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</si>
  <si>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</si>
  <si>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</si>
  <si>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</si>
  <si>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</si>
  <si>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</si>
  <si>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</si>
  <si>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</si>
  <si>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</si>
  <si>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</si>
  <si>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</si>
  <si>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</si>
  <si>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</si>
  <si>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</si>
  <si>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</si>
  <si>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</si>
  <si>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</si>
  <si>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</si>
  <si>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</si>
  <si>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</si>
  <si>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</si>
  <si>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</si>
  <si>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</si>
  <si>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</si>
  <si>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</si>
  <si>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</si>
  <si>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</si>
  <si>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</si>
  <si>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</si>
  <si>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</si>
  <si>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</si>
  <si>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</si>
  <si>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</si>
  <si>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</si>
  <si>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</si>
  <si>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</si>
  <si>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</si>
  <si>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</si>
  <si>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</si>
  <si>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</si>
  <si>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</si>
  <si>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</si>
  <si>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</si>
  <si>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</si>
  <si>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</si>
  <si>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</si>
  <si>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</si>
  <si>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</si>
  <si>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</si>
  <si>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</si>
  <si>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</si>
  <si>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</si>
  <si>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</si>
  <si>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</si>
  <si>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</si>
  <si>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</si>
  <si>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</si>
  <si>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</si>
  <si>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</si>
  <si>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</si>
  <si>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</si>
  <si>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</si>
  <si>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</si>
  <si>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</si>
  <si>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</si>
  <si>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</si>
  <si>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</si>
  <si>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</si>
  <si>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</si>
  <si>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</si>
  <si>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</si>
  <si>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</si>
  <si>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</si>
  <si>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</si>
  <si>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</si>
  <si>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</si>
  <si>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</si>
  <si>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</si>
  <si>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</si>
  <si>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</si>
  <si>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</si>
  <si>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</si>
  <si>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</si>
  <si>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</si>
  <si>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</si>
  <si>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</si>
  <si>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</si>
  <si>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</si>
  <si>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</si>
  <si>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</si>
  <si>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</si>
  <si>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</si>
  <si>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</si>
  <si>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</si>
  <si>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</si>
  <si>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</si>
  <si>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</si>
  <si>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</si>
  <si>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</si>
  <si>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</si>
  <si>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</si>
  <si>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</si>
  <si>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</si>
  <si>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</si>
  <si>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</si>
  <si>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</si>
  <si>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</si>
  <si>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</si>
  <si>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</si>
  <si>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</si>
  <si>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</si>
  <si>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</si>
  <si>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</si>
  <si>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</si>
  <si>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</si>
  <si>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</si>
  <si>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</si>
  <si>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</si>
  <si>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</si>
  <si>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</si>
  <si>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</si>
  <si>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</si>
  <si>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</si>
  <si>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</si>
  <si>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</si>
  <si>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</si>
  <si>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</si>
  <si>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</si>
  <si>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</si>
  <si>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</si>
  <si>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</si>
  <si>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</si>
  <si>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</si>
  <si>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</si>
  <si>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</si>
  <si>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</si>
  <si>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</si>
  <si>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</si>
  <si>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</si>
  <si>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</si>
  <si>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</si>
  <si>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</si>
  <si>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</si>
  <si>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</si>
  <si>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</si>
  <si>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</si>
  <si>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</si>
  <si>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</si>
  <si>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</si>
  <si>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</si>
  <si>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</si>
  <si>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</si>
  <si>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</si>
  <si>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</si>
  <si>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</si>
  <si>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</si>
  <si>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</si>
  <si>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</si>
  <si>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</si>
  <si>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</si>
  <si>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</si>
  <si>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</si>
  <si>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</si>
  <si>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</si>
  <si>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</si>
  <si>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</si>
  <si>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</si>
  <si>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</si>
  <si>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</si>
  <si>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</si>
  <si>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</si>
  <si>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</si>
  <si>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</si>
  <si>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</si>
  <si>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</si>
  <si>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</si>
  <si>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</si>
  <si>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</si>
  <si>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</si>
  <si>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</si>
  <si>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</si>
  <si>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</si>
  <si>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</si>
  <si>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</si>
  <si>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</si>
  <si>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</si>
  <si>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</si>
  <si>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</si>
  <si>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</si>
  <si>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</si>
  <si>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</si>
  <si>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</si>
  <si>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</si>
  <si>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</si>
  <si>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</si>
  <si>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</si>
  <si>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</si>
  <si>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</si>
  <si>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</si>
  <si>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</si>
  <si>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</si>
  <si>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</si>
  <si>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</si>
  <si>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</si>
  <si>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</si>
  <si>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</si>
  <si>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</si>
  <si>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</si>
  <si>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</si>
  <si>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</si>
  <si>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</si>
  <si>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</si>
  <si>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</si>
  <si>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</si>
  <si>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</si>
  <si>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</si>
  <si>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</si>
  <si>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</si>
  <si>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</si>
  <si>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</si>
  <si>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</si>
  <si>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</si>
  <si>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</si>
  <si>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</si>
  <si>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</si>
  <si>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</si>
  <si>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</si>
  <si>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</si>
  <si>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</si>
  <si>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</si>
  <si>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</si>
  <si>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</si>
  <si>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</si>
  <si>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</si>
  <si>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</si>
  <si>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</si>
  <si>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</si>
  <si>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</si>
  <si>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</si>
  <si>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</si>
  <si>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</si>
  <si>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</si>
  <si>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</si>
  <si>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</si>
  <si>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</si>
  <si>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</si>
  <si>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</si>
  <si>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</si>
  <si>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</si>
  <si>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</si>
  <si>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</si>
  <si>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</si>
  <si>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</si>
  <si>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</si>
  <si>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</si>
  <si>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</si>
  <si>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</si>
  <si>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</si>
  <si>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</si>
  <si>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</si>
  <si>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</si>
  <si>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</si>
  <si>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</si>
  <si>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</si>
  <si>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</si>
  <si>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</si>
  <si>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</si>
  <si>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</si>
  <si>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</si>
  <si>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</si>
  <si>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</si>
  <si>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</si>
  <si>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</si>
  <si>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</si>
  <si>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</si>
  <si>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</si>
  <si>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</si>
  <si>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</si>
  <si>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</si>
  <si>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</si>
  <si>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</si>
  <si>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</si>
  <si>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</si>
  <si>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</si>
  <si>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</si>
  <si>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</si>
  <si>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</si>
  <si>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</si>
  <si>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</si>
  <si>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</si>
  <si>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</si>
  <si>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</si>
  <si>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</si>
  <si>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</si>
  <si>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</si>
  <si>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</si>
  <si>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</si>
  <si>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</si>
  <si>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</si>
  <si>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</si>
  <si>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</si>
  <si>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</si>
  <si>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</si>
  <si>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</si>
  <si>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</si>
  <si>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</si>
  <si>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</si>
  <si>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</si>
  <si>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</si>
  <si>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</si>
  <si>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</si>
  <si>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</si>
  <si>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</si>
  <si>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</si>
  <si>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</si>
  <si>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</si>
  <si>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</si>
  <si>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</si>
  <si>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</si>
  <si>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</si>
  <si>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</si>
  <si>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</si>
  <si>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</si>
  <si>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</si>
  <si>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</si>
  <si>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</si>
  <si>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</si>
  <si>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</si>
  <si>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</si>
  <si>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</si>
  <si>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</si>
  <si>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</si>
  <si>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</si>
  <si>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</si>
  <si>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</si>
  <si>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</si>
  <si>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</si>
  <si>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</si>
  <si>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</si>
  <si>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</si>
  <si>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</si>
  <si>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</si>
  <si>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</si>
  <si>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</si>
  <si>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</si>
  <si>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</si>
  <si>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</si>
  <si>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</si>
  <si>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</si>
  <si>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</si>
  <si>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</si>
  <si>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</si>
  <si>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</si>
  <si>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</si>
  <si>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</si>
  <si>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</si>
  <si>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</si>
  <si>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</si>
  <si>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</si>
  <si>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</si>
  <si>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</si>
  <si>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</si>
  <si>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</si>
  <si>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</si>
  <si>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</si>
  <si>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</si>
  <si>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</si>
  <si>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</si>
  <si>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</si>
  <si>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</si>
  <si>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</si>
  <si>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</si>
  <si>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</si>
  <si>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</si>
  <si>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</si>
  <si>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</si>
  <si>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</si>
  <si>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</si>
  <si>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</si>
  <si>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</si>
  <si>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</si>
  <si>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</si>
  <si>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</si>
  <si>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</si>
  <si>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</si>
  <si>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</si>
  <si>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</si>
  <si>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</si>
  <si>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</si>
  <si>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</si>
  <si>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</si>
  <si>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</si>
  <si>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</si>
  <si>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</si>
  <si>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</si>
  <si>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</si>
  <si>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</si>
  <si>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</si>
  <si>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</si>
  <si>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</si>
  <si>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</si>
  <si>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</si>
  <si>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</si>
  <si>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</si>
  <si>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</si>
  <si>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</si>
  <si>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</si>
  <si>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</si>
  <si>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</si>
  <si>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</si>
  <si>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</si>
  <si>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</si>
  <si>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</si>
  <si>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</si>
  <si>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</si>
  <si>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</si>
  <si>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</si>
  <si>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</si>
  <si>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</si>
  <si>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</si>
  <si>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</si>
  <si>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</si>
  <si>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</si>
  <si>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</si>
  <si>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</si>
  <si>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</si>
  <si>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</si>
  <si>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</si>
  <si>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</si>
  <si>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</si>
  <si>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</si>
  <si>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</si>
  <si>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</si>
  <si>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</si>
  <si>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</si>
  <si>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</si>
  <si>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</si>
  <si>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</si>
  <si>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</si>
  <si>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</si>
  <si>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</si>
  <si>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</si>
  <si>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</si>
  <si>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</si>
  <si>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</si>
  <si>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</si>
  <si>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</si>
  <si>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</si>
  <si>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</si>
  <si>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</si>
  <si>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</si>
  <si>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</si>
  <si>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</si>
  <si>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</si>
  <si>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</si>
  <si>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</si>
  <si>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</si>
  <si>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</si>
  <si>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</si>
  <si>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</si>
  <si>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</si>
  <si>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</si>
  <si>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</si>
  <si>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</si>
  <si>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</si>
  <si>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</si>
  <si>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</si>
  <si>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</si>
  <si>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</si>
  <si>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</si>
  <si>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</si>
  <si>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</si>
  <si>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</si>
  <si>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</si>
  <si>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</si>
  <si>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</si>
  <si>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</si>
  <si>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</si>
  <si>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</si>
  <si>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</si>
  <si>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</si>
  <si>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</si>
  <si>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</si>
  <si>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</si>
  <si>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</si>
  <si>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</si>
  <si>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</si>
  <si>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</si>
  <si>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</si>
  <si>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</si>
  <si>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</si>
  <si>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</si>
  <si>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</si>
  <si>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</si>
  <si>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</si>
  <si>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</si>
  <si>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</si>
  <si>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</si>
  <si>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</si>
  <si>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</si>
  <si>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</si>
  <si>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</si>
  <si>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</si>
  <si>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</si>
  <si>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</si>
  <si>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</si>
  <si>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</si>
  <si>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</si>
  <si>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</si>
  <si>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</si>
  <si>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</si>
  <si>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</si>
  <si>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</si>
  <si>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</si>
  <si>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</si>
  <si>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</si>
  <si>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</si>
  <si>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</si>
  <si>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</si>
  <si>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</si>
  <si>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</si>
  <si>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</si>
  <si>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</si>
  <si>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</si>
  <si>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</si>
  <si>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</si>
  <si>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</si>
  <si>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</si>
  <si>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</si>
  <si>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</si>
  <si>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</si>
  <si>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</si>
  <si>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</si>
  <si>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</si>
  <si>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</si>
  <si>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</si>
  <si>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</si>
  <si>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</si>
  <si>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</si>
  <si>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</si>
  <si>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</si>
  <si>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</si>
  <si>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</si>
  <si>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</si>
  <si>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</si>
  <si>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</si>
  <si>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</si>
  <si>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</si>
  <si>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</si>
  <si>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</si>
  <si>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</si>
  <si>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</si>
  <si>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</si>
  <si>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</si>
  <si>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</si>
  <si>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</si>
  <si>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</si>
  <si>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</si>
  <si>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</si>
  <si>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</si>
  <si>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</si>
  <si>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</si>
  <si>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</si>
  <si>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</si>
  <si>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</si>
  <si>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</si>
  <si>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</si>
  <si>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</si>
  <si>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</si>
  <si>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</si>
  <si>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</si>
  <si>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</si>
  <si>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</si>
  <si>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</si>
  <si>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</si>
  <si>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</si>
  <si>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</si>
  <si>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</si>
  <si>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</si>
  <si>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</si>
  <si>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</si>
  <si>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</si>
  <si>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</si>
  <si>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</si>
  <si>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</si>
  <si>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</si>
  <si>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</si>
  <si>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</si>
  <si>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</si>
  <si>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</si>
  <si>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</si>
  <si>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</si>
  <si>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</si>
  <si>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</si>
  <si>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</si>
  <si>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</si>
  <si>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</si>
  <si>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</si>
  <si>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</si>
  <si>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</si>
  <si>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</si>
  <si>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</si>
  <si>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</si>
  <si>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</si>
  <si>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</si>
  <si>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</si>
  <si>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</si>
  <si>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</si>
  <si>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</si>
  <si>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</si>
  <si>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</si>
  <si>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</si>
  <si>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</si>
  <si>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</si>
  <si>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</si>
  <si>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</si>
  <si>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</si>
  <si>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</si>
  <si>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</si>
  <si>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</si>
  <si>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</si>
  <si>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</si>
  <si>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</si>
  <si>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</si>
  <si>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</si>
  <si>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</si>
  <si>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</si>
  <si>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</si>
  <si>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</si>
  <si>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</si>
  <si>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</si>
  <si>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</si>
  <si>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</si>
  <si>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</si>
  <si>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</si>
  <si>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</si>
  <si>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</si>
  <si>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</si>
  <si>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</si>
  <si>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</si>
  <si>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</si>
  <si>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</si>
  <si>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</si>
  <si>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</si>
  <si>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</si>
  <si>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</si>
  <si>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</si>
  <si>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</si>
  <si>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</si>
  <si>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</si>
  <si>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</si>
  <si>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</si>
  <si>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</si>
  <si>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</si>
  <si>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</si>
  <si>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</si>
  <si>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</si>
  <si>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</si>
  <si>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</si>
  <si>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</si>
  <si>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</si>
  <si>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</si>
  <si>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</si>
  <si>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</si>
  <si>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</si>
  <si>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</si>
  <si>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</si>
  <si>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</si>
  <si>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</si>
  <si>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</si>
  <si>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</si>
  <si>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</si>
  <si>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</si>
  <si>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</si>
  <si>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</si>
  <si>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</si>
  <si>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</si>
  <si>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</si>
  <si>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</si>
  <si>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</si>
  <si>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</si>
  <si>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</si>
  <si>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</si>
  <si>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</si>
  <si>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</si>
  <si>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</si>
  <si>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</si>
  <si>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</si>
  <si>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</si>
  <si>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</si>
  <si>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</si>
  <si>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</si>
  <si>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</si>
  <si>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</si>
  <si>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</si>
  <si>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</si>
  <si>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</si>
  <si>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</si>
  <si>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</si>
  <si>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</si>
  <si>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</si>
  <si>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</si>
  <si>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</si>
  <si>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</si>
  <si>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</si>
  <si>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</si>
  <si>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</si>
  <si>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</si>
  <si>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</si>
  <si>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</si>
  <si>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</si>
  <si>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</si>
  <si>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</si>
  <si>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</si>
  <si>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</si>
  <si>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</si>
  <si>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</si>
  <si>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</si>
  <si>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</si>
  <si>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</si>
  <si>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</si>
  <si>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</si>
  <si>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</si>
  <si>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</si>
  <si>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</si>
  <si>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</si>
  <si>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</si>
  <si>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</si>
  <si>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</si>
  <si>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</si>
  <si>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</si>
  <si>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</si>
  <si>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</si>
  <si>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</si>
  <si>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</si>
  <si>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</si>
  <si>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</si>
  <si>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</si>
  <si>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</si>
  <si>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</si>
  <si>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</si>
  <si>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</si>
  <si>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</si>
  <si>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</si>
  <si>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</si>
  <si>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</si>
  <si>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</si>
  <si>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</si>
  <si>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</si>
  <si>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</si>
  <si>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</si>
  <si>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</si>
  <si>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</si>
  <si>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</si>
  <si>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</si>
  <si>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</si>
  <si>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</si>
  <si>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</si>
  <si>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</si>
  <si>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</si>
  <si>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</si>
  <si>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</si>
  <si>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</si>
  <si>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</si>
  <si>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</si>
  <si>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</si>
  <si>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</si>
  <si>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</si>
  <si>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</si>
  <si>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</si>
  <si>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</si>
  <si>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</si>
  <si>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</si>
  <si>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</si>
  <si>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</si>
  <si>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</si>
  <si>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</si>
  <si>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</si>
  <si>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</si>
  <si>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</si>
  <si>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</si>
  <si>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</si>
  <si>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</si>
  <si>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</si>
  <si>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</si>
  <si>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</si>
  <si>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</si>
  <si>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</si>
  <si>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</si>
  <si>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</si>
  <si>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</si>
  <si>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</si>
  <si>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</si>
  <si>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</si>
  <si>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</si>
  <si>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</si>
  <si>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</si>
  <si>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</si>
  <si>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</si>
  <si>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</si>
  <si>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</si>
  <si>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</si>
  <si>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</si>
  <si>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</si>
  <si>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</si>
  <si>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</si>
  <si>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</si>
  <si>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</si>
  <si>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</si>
  <si>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</si>
  <si>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</si>
  <si>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</si>
  <si>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</si>
  <si>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</si>
  <si>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</si>
  <si>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</si>
  <si>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</si>
  <si>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</si>
  <si>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</si>
  <si>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</si>
  <si>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</si>
  <si>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</si>
  <si>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</si>
  <si>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</si>
  <si>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</si>
  <si>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</si>
  <si>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</si>
  <si>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</si>
  <si>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</si>
  <si>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</si>
  <si>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</si>
  <si>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</si>
  <si>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</si>
  <si>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</si>
  <si>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</si>
  <si>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</si>
  <si>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</si>
  <si>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</si>
  <si>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</si>
  <si>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</si>
  <si>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</si>
  <si>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</si>
  <si>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</si>
  <si>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</si>
  <si>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</si>
  <si>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</si>
  <si>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</si>
  <si>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</si>
  <si>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</si>
  <si>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</si>
  <si>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</si>
  <si>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</si>
  <si>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</si>
  <si>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</si>
  <si>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</si>
  <si>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</si>
  <si>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</si>
  <si>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</si>
  <si>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</si>
  <si>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</si>
  <si>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</si>
  <si>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</si>
  <si>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</si>
  <si>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</si>
  <si>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</si>
  <si>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</si>
  <si>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</si>
  <si>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</si>
  <si>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</si>
  <si>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</si>
  <si>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</si>
  <si>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</si>
  <si>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</si>
  <si>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</si>
  <si>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</si>
  <si>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</si>
  <si>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</si>
  <si>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</si>
  <si>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</si>
  <si>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</si>
  <si>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</si>
  <si>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</si>
  <si>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</si>
  <si>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</si>
  <si>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</si>
  <si>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</si>
  <si>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</si>
  <si>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</si>
  <si>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</si>
  <si>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</si>
  <si>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</si>
  <si>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</si>
  <si>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</si>
  <si>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</si>
  <si>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</si>
  <si>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</si>
  <si>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</si>
  <si>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</si>
  <si>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</si>
  <si>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</si>
  <si>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</si>
  <si>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</si>
  <si>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</si>
  <si>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</si>
  <si>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</si>
  <si>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</si>
  <si>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</si>
  <si>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</si>
  <si>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</si>
  <si>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</si>
  <si>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</si>
  <si>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</si>
  <si>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</si>
  <si>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</si>
  <si>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</si>
  <si>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</si>
  <si>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</si>
  <si>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</si>
  <si>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</si>
  <si>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</si>
  <si>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</si>
  <si>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</si>
  <si>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</si>
  <si>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</si>
  <si>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</si>
  <si>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</si>
  <si>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</si>
  <si>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</si>
  <si>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</si>
  <si>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</si>
  <si>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</si>
  <si>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</si>
  <si>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</si>
  <si>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</si>
  <si>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</si>
  <si>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</si>
  <si>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</si>
  <si>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</si>
  <si>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</si>
  <si>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</si>
  <si>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</si>
  <si>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</si>
  <si>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</si>
  <si>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</si>
  <si>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</si>
  <si>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</si>
  <si>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</si>
  <si>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</si>
  <si>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</si>
  <si>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</si>
  <si>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</si>
  <si>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</si>
  <si>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</si>
  <si>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</si>
  <si>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</si>
  <si>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</si>
  <si>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</si>
  <si>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</si>
  <si>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</si>
  <si>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</si>
  <si>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</si>
  <si>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</si>
  <si>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</si>
  <si>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</si>
  <si>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</si>
  <si>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</si>
  <si>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</si>
  <si>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</si>
  <si>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</si>
  <si>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</si>
  <si>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</si>
  <si>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</si>
  <si>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</si>
  <si>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</si>
  <si>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</si>
  <si>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</si>
  <si>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</si>
  <si>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</si>
  <si>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</si>
  <si>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</si>
  <si>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</si>
  <si>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</si>
  <si>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</si>
  <si>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</si>
  <si>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</si>
  <si>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</si>
  <si>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</si>
  <si>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</si>
  <si>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</si>
  <si>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</si>
  <si>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</si>
  <si>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</si>
  <si>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</si>
  <si>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</si>
  <si>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</si>
  <si>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</si>
  <si>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</si>
  <si>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</si>
  <si>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</si>
  <si>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</si>
  <si>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</si>
  <si>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</si>
  <si>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</si>
  <si>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</si>
  <si>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</si>
  <si>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</si>
  <si>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</si>
  <si>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</si>
  <si>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</si>
  <si>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</si>
  <si>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</si>
  <si>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</si>
  <si>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</si>
  <si>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</si>
  <si>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</si>
  <si>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</si>
  <si>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</si>
  <si>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</si>
  <si>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</si>
  <si>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</si>
  <si>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</si>
  <si>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</si>
  <si>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</si>
  <si>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</si>
  <si>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</si>
  <si>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</si>
  <si>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</si>
  <si>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</si>
  <si>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</si>
  <si>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</si>
  <si>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</si>
  <si>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</si>
  <si>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</si>
  <si>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</si>
  <si>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</si>
  <si>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</si>
  <si>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</si>
  <si>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</si>
  <si>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</si>
  <si>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</si>
  <si>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</si>
  <si>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</si>
  <si>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</si>
  <si>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</si>
  <si>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</si>
  <si>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</si>
  <si>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</si>
  <si>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</si>
  <si>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</si>
  <si>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</si>
  <si>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</si>
  <si>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</si>
  <si>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</si>
  <si>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</si>
  <si>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</si>
  <si>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</si>
  <si>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</si>
  <si>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</si>
  <si>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</si>
  <si>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</si>
  <si>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</si>
  <si>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</si>
  <si>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</si>
  <si>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</si>
  <si>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</si>
  <si>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</si>
  <si>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</si>
  <si>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</si>
  <si>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</si>
  <si>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</si>
  <si>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</si>
  <si>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</si>
  <si>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</si>
  <si>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</si>
  <si>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</si>
  <si>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</si>
  <si>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</si>
  <si>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</si>
  <si>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</si>
  <si>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</si>
  <si>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</si>
  <si>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</si>
  <si>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</si>
  <si>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</si>
  <si>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</si>
  <si>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</si>
  <si>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</si>
  <si>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</si>
  <si>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</si>
  <si>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</si>
  <si>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</si>
  <si>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</si>
  <si>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</si>
  <si>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</si>
  <si>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</si>
  <si>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</si>
  <si>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</si>
  <si>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</si>
  <si>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</si>
  <si>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</si>
  <si>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</si>
  <si>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</si>
  <si>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</si>
  <si>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</si>
  <si>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</si>
  <si>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</si>
  <si>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</si>
  <si>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</si>
  <si>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</si>
  <si>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</si>
  <si>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</si>
  <si>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</si>
  <si>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</si>
  <si>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</si>
  <si>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</si>
  <si>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</si>
  <si>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</si>
  <si>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</si>
  <si>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</si>
  <si>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</si>
  <si>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</si>
  <si>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</si>
  <si>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</si>
  <si>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</si>
  <si>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</si>
  <si>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</si>
  <si>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</si>
  <si>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</si>
  <si>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</si>
  <si>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</si>
  <si>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</si>
  <si>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</si>
  <si>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</si>
  <si>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</si>
  <si>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</si>
  <si>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</si>
  <si>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</si>
  <si>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</si>
  <si>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</si>
  <si>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</si>
  <si>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</si>
  <si>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</si>
  <si>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</si>
  <si>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</si>
  <si>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</si>
  <si>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</si>
  <si>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</si>
  <si>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</si>
  <si>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</si>
  <si>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</si>
  <si>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</si>
  <si>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</si>
  <si>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</si>
  <si>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</si>
  <si>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</si>
  <si>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</si>
  <si>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</si>
  <si>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</si>
  <si>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</si>
  <si>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</si>
  <si>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</si>
  <si>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</si>
  <si>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</si>
  <si>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</si>
  <si>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</si>
  <si>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</si>
  <si>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</si>
  <si>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</si>
  <si>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</si>
  <si>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</si>
  <si>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</si>
  <si>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</si>
  <si>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</si>
  <si>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</si>
  <si>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</si>
  <si>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</si>
  <si>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</si>
  <si>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</si>
  <si>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</si>
  <si>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</si>
  <si>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</si>
  <si>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</si>
  <si>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</si>
  <si>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</si>
  <si>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</si>
  <si>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</si>
  <si>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</si>
  <si>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</si>
  <si>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</si>
  <si>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</si>
  <si>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</si>
  <si>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</si>
  <si>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</si>
  <si>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</si>
  <si>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</si>
  <si>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</si>
  <si>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</si>
  <si>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</si>
  <si>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</si>
  <si>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</si>
  <si>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</si>
  <si>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</si>
  <si>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</si>
  <si>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</si>
  <si>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</si>
  <si>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</si>
  <si>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</si>
  <si>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</si>
  <si>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</si>
  <si>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</si>
  <si>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</si>
  <si>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</si>
  <si>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</si>
  <si>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</si>
  <si>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</si>
  <si>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</si>
  <si>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</si>
  <si>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</si>
  <si>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</si>
  <si>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</si>
  <si>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</si>
  <si>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</si>
  <si>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</si>
  <si>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</si>
  <si>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</si>
  <si>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</si>
  <si>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</si>
  <si>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</si>
  <si>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</si>
  <si>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</si>
  <si>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</si>
  <si>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</si>
  <si>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</si>
  <si>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</si>
  <si>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</si>
  <si>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</si>
  <si>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</si>
  <si>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</si>
  <si>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</si>
  <si>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</si>
  <si>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</si>
  <si>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</si>
  <si>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</si>
  <si>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</si>
  <si>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</si>
  <si>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</si>
  <si>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</si>
  <si>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</si>
  <si>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</si>
  <si>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</si>
  <si>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</si>
  <si>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</si>
  <si>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</si>
  <si>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</si>
  <si>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</si>
  <si>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</si>
  <si>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</si>
  <si>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</si>
  <si>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</si>
  <si>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</si>
  <si>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</si>
  <si>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</si>
  <si>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</si>
  <si>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</si>
  <si>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</si>
  <si>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</si>
  <si>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</si>
  <si>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</si>
  <si>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</si>
  <si>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</si>
  <si>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</si>
  <si>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</si>
  <si>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</si>
  <si>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</si>
  <si>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</si>
  <si>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</si>
  <si>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</si>
  <si>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</si>
  <si>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</si>
  <si>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</si>
  <si>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</si>
  <si>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</si>
  <si>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</si>
  <si>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</si>
  <si>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</si>
  <si>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</si>
  <si>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</si>
  <si>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</si>
  <si>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</si>
  <si>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</si>
  <si>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</si>
  <si>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</si>
  <si>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</si>
  <si>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</si>
  <si>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</si>
  <si>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</si>
  <si>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</si>
  <si>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</si>
  <si>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</si>
  <si>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</si>
  <si>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</si>
  <si>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</si>
  <si>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</si>
  <si>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</si>
  <si>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</si>
  <si>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</si>
  <si>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</si>
  <si>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</si>
  <si>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</si>
  <si>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</si>
  <si>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</si>
  <si>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</si>
  <si>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</si>
  <si>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</si>
  <si>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</si>
  <si>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</si>
  <si>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</si>
  <si>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</si>
  <si>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</si>
  <si>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</si>
  <si>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</si>
  <si>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</si>
  <si>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</si>
  <si>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</si>
  <si>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</si>
  <si>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</si>
  <si>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</si>
  <si>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</si>
  <si>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</si>
  <si>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</si>
  <si>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</si>
  <si>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</si>
  <si>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</si>
  <si>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</si>
  <si>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</si>
  <si>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</si>
  <si>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</si>
  <si>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</si>
  <si>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</si>
  <si>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</si>
  <si>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</si>
  <si>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</si>
  <si>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</si>
  <si>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</si>
  <si>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</si>
  <si>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</si>
  <si>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</si>
  <si>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</si>
  <si>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</si>
  <si>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</si>
  <si>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</si>
  <si>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</si>
  <si>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</si>
  <si>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</si>
  <si>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</si>
  <si>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</si>
  <si>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</si>
  <si>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</si>
  <si>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</si>
  <si>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</si>
  <si>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</si>
  <si>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</si>
  <si>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</si>
  <si>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</si>
  <si>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</si>
  <si>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</si>
  <si>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</si>
  <si>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</si>
  <si>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</si>
  <si>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</si>
  <si>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</si>
  <si>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</si>
  <si>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</si>
  <si>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</si>
  <si>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</si>
  <si>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</si>
  <si>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</si>
  <si>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</si>
  <si>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</si>
  <si>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</si>
  <si>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</si>
  <si>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</si>
  <si>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</si>
  <si>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</si>
  <si>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</si>
  <si>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</si>
  <si>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</si>
  <si>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</si>
  <si>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</si>
  <si>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</si>
  <si>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</si>
  <si>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</si>
  <si>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</si>
  <si>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</si>
  <si>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</si>
  <si>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</si>
  <si>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</si>
  <si>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</si>
  <si>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</si>
  <si>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</si>
  <si>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</si>
  <si>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</si>
  <si>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</si>
  <si>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</si>
  <si>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</si>
  <si>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</si>
  <si>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</si>
  <si>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</si>
  <si>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</si>
  <si>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</si>
  <si>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</si>
  <si>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</si>
  <si>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</si>
  <si>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</si>
  <si>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</si>
  <si>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</si>
  <si>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</si>
  <si>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</si>
  <si>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</si>
  <si>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</si>
  <si>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</si>
  <si>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</si>
  <si>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</si>
  <si>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</si>
  <si>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</si>
  <si>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</si>
  <si>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</si>
  <si>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</si>
  <si>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</si>
  <si>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</si>
  <si>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</si>
  <si>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</si>
  <si>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</si>
  <si>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</si>
  <si>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</si>
  <si>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</si>
  <si>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</si>
  <si>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</si>
  <si>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</si>
  <si>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</si>
  <si>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</si>
  <si>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</si>
  <si>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</si>
  <si>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</si>
  <si>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</si>
  <si>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</si>
  <si>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</si>
  <si>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</si>
  <si>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</si>
  <si>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</si>
  <si>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</si>
  <si>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</si>
  <si>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</si>
  <si>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</si>
  <si>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</si>
  <si>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</si>
  <si>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</si>
  <si>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</si>
  <si>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</si>
  <si>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</si>
  <si>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</si>
  <si>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</si>
  <si>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</si>
  <si>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</si>
  <si>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</si>
  <si>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</si>
  <si>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</si>
  <si>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</si>
  <si>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</si>
  <si>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</si>
  <si>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</si>
  <si>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</si>
  <si>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</si>
  <si>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</si>
  <si>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</si>
  <si>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</si>
  <si>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</si>
  <si>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</si>
  <si>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</si>
  <si>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</si>
  <si>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</si>
  <si>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</si>
  <si>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</si>
  <si>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</si>
  <si>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</si>
  <si>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</si>
  <si>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</si>
  <si>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</si>
  <si>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</si>
  <si>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</si>
  <si>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</si>
  <si>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</si>
  <si>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</si>
  <si>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</si>
  <si>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</si>
  <si>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</si>
  <si>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</si>
  <si>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</si>
  <si>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</si>
  <si>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</si>
  <si>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</si>
  <si>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</si>
  <si>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</si>
  <si>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</si>
  <si>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</si>
  <si>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</si>
  <si>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</si>
  <si>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</si>
  <si>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</si>
  <si>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</si>
  <si>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</si>
  <si>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</si>
  <si>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</si>
  <si>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</si>
  <si>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</si>
  <si>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</si>
  <si>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</si>
  <si>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</si>
  <si>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</si>
  <si>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</si>
  <si>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</si>
  <si>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</si>
  <si>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</si>
  <si>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</si>
  <si>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</si>
  <si>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</si>
  <si>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</si>
  <si>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</si>
  <si>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</si>
  <si>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</si>
  <si>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</si>
  <si>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</si>
  <si>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</si>
  <si>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</si>
  <si>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</si>
  <si>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</si>
  <si>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</si>
  <si>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</si>
  <si>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</si>
  <si>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</si>
  <si>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</si>
  <si>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</si>
  <si>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</si>
  <si>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</si>
  <si>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</si>
  <si>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</si>
  <si>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</si>
  <si>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</si>
  <si>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</si>
  <si>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</si>
  <si>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</si>
  <si>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</si>
  <si>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</si>
  <si>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</si>
  <si>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</si>
  <si>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</si>
  <si>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</si>
  <si>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</si>
  <si>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</si>
  <si>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</si>
  <si>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</si>
  <si>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</si>
  <si>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</si>
  <si>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</si>
  <si>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</si>
  <si>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</si>
  <si>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</si>
  <si>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</si>
  <si>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</si>
  <si>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</si>
  <si>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</si>
  <si>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</si>
  <si>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</si>
  <si>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</si>
  <si>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</si>
  <si>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</si>
  <si>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</si>
  <si>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</si>
  <si>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</si>
  <si>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</si>
  <si>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</si>
  <si>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</si>
  <si>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</si>
  <si>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</si>
  <si>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</si>
  <si>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</si>
  <si>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</si>
  <si>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</si>
  <si>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</si>
  <si>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</si>
  <si>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</si>
  <si>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</si>
  <si>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</si>
  <si>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</si>
  <si>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</si>
  <si>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</si>
  <si>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</si>
  <si>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</si>
  <si>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</si>
  <si>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</si>
  <si>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</si>
  <si>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</si>
  <si>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</si>
  <si>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</si>
  <si>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</si>
  <si>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</si>
  <si>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</si>
  <si>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</si>
  <si>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</si>
  <si>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</si>
  <si>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</si>
  <si>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</si>
  <si>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</si>
  <si>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</si>
  <si>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</si>
  <si>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</si>
  <si>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</si>
  <si>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</si>
  <si>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</si>
  <si>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</si>
  <si>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</si>
  <si>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</si>
  <si>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</si>
  <si>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</si>
  <si>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</si>
  <si>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</si>
  <si>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</si>
  <si>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</si>
  <si>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</si>
  <si>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</si>
  <si>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</si>
  <si>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</si>
  <si>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</si>
  <si>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</si>
  <si>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</si>
  <si>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</si>
  <si>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</si>
  <si>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</si>
  <si>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</si>
  <si>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</si>
  <si>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</si>
  <si>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</si>
  <si>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</si>
  <si>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</si>
  <si>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</si>
  <si>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</si>
  <si>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</si>
  <si>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</si>
  <si>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</si>
  <si>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</si>
  <si>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</si>
  <si>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</si>
  <si>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</si>
  <si>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</si>
  <si>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</si>
  <si>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</si>
  <si>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</si>
  <si>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</si>
  <si>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</si>
  <si>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</si>
  <si>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</si>
  <si>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</si>
  <si>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</si>
  <si>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</si>
  <si>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</si>
  <si>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</si>
  <si>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</si>
  <si>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</si>
  <si>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</si>
  <si>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</si>
  <si>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</si>
  <si>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</si>
  <si>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</si>
  <si>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</si>
  <si>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</si>
  <si>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</si>
  <si>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</si>
  <si>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</si>
  <si>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</si>
  <si>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</si>
  <si>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</si>
  <si>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</si>
  <si>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</si>
  <si>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</si>
  <si>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</si>
  <si>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</si>
  <si>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</si>
  <si>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</si>
  <si>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</si>
  <si>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</si>
  <si>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</si>
  <si>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</si>
  <si>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</si>
  <si>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</si>
  <si>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</si>
  <si>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</si>
  <si>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</si>
  <si>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</si>
  <si>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</si>
  <si>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</si>
  <si>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</si>
  <si>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</si>
  <si>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</si>
  <si>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</si>
  <si>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</si>
  <si>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</si>
  <si>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</si>
  <si>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</si>
  <si>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</si>
  <si>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</si>
  <si>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</si>
  <si>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</si>
  <si>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</si>
  <si>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</si>
  <si>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</si>
  <si>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</si>
  <si>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</si>
  <si>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</si>
  <si>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</si>
  <si>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</si>
  <si>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</si>
  <si>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</si>
  <si>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</si>
  <si>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</si>
  <si>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</si>
  <si>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</si>
  <si>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</si>
  <si>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</si>
  <si>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</si>
  <si>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</si>
  <si>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</si>
  <si>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</si>
  <si>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</si>
  <si>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</si>
  <si>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</si>
  <si>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</si>
  <si>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</si>
  <si>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</si>
  <si>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</si>
  <si>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</si>
  <si>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</si>
  <si>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</si>
  <si>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</si>
  <si>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</si>
  <si>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</si>
  <si>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</si>
  <si>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</si>
  <si>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</si>
  <si>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</si>
  <si>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</si>
  <si>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</si>
  <si>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</si>
  <si>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</si>
  <si>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</si>
  <si>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</si>
  <si>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</si>
  <si>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</si>
  <si>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</si>
  <si>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</si>
  <si>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</si>
  <si>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</si>
  <si>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</si>
  <si>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</si>
  <si>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</si>
  <si>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</si>
  <si>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</si>
  <si>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</si>
  <si>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</si>
  <si>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</si>
  <si>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</si>
  <si>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</si>
  <si>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</si>
  <si>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</si>
  <si>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</si>
  <si>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</si>
  <si>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</si>
  <si>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</si>
  <si>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</si>
  <si>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</si>
  <si>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</si>
  <si>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</si>
  <si>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</si>
  <si>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</si>
  <si>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</si>
  <si>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</si>
  <si>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</si>
  <si>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</si>
  <si>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</si>
  <si>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</si>
  <si>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</si>
  <si>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</si>
  <si>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</si>
  <si>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</si>
  <si>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</si>
  <si>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</si>
  <si>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</si>
  <si>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</si>
  <si>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</si>
  <si>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</si>
  <si>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</si>
  <si>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</si>
  <si>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</si>
  <si>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</si>
  <si>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</si>
  <si>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</si>
  <si>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</si>
  <si>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</si>
  <si>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</si>
  <si>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</si>
  <si>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</si>
  <si>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</si>
  <si>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</si>
  <si>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</si>
  <si>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</si>
  <si>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</si>
  <si>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</si>
  <si>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</si>
  <si>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</si>
  <si>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</si>
  <si>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</si>
  <si>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</si>
  <si>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</si>
  <si>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</si>
  <si>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</si>
  <si>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</si>
  <si>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</si>
  <si>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</si>
  <si>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</si>
  <si>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</si>
  <si>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</si>
  <si>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</si>
  <si>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</si>
  <si>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</si>
  <si>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</si>
  <si>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</si>
  <si>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</si>
  <si>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</si>
  <si>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</si>
  <si>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</si>
  <si>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</si>
  <si>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</si>
  <si>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</si>
  <si>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</si>
  <si>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</si>
  <si>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</si>
  <si>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</si>
  <si>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</si>
  <si>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</si>
  <si>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</si>
  <si>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</si>
  <si>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</si>
  <si>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</si>
  <si>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</si>
  <si>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</si>
  <si>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</si>
  <si>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</si>
  <si>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</si>
  <si>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</si>
  <si>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</si>
  <si>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</si>
  <si>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</si>
  <si>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</si>
  <si>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</si>
  <si>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</si>
  <si>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</si>
  <si>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</si>
  <si>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</si>
  <si>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</si>
  <si>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</si>
  <si>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</si>
  <si>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</si>
  <si>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</si>
  <si>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</si>
  <si>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</si>
  <si>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</si>
  <si>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</si>
  <si>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</si>
  <si>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</si>
  <si>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</si>
  <si>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</si>
  <si>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</si>
  <si>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</si>
  <si>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</si>
  <si>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</si>
  <si>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</si>
  <si>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</si>
  <si>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</si>
  <si>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</si>
  <si>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</si>
  <si>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</si>
  <si>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</si>
  <si>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</si>
  <si>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</si>
  <si>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</si>
  <si>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</si>
  <si>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</si>
  <si>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</si>
  <si>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</si>
  <si>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</si>
  <si>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</si>
  <si>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</si>
  <si>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</si>
  <si>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</si>
  <si>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</si>
  <si>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</si>
  <si>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</si>
  <si>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</si>
  <si>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</si>
  <si>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</si>
  <si>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</si>
  <si>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</si>
  <si>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</si>
  <si>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</si>
  <si>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</si>
  <si>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</si>
  <si>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</si>
  <si>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</si>
  <si>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</si>
  <si>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</si>
  <si>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</si>
  <si>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</si>
  <si>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</si>
  <si>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</si>
  <si>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</si>
  <si>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</si>
  <si>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</si>
  <si>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</si>
  <si>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</si>
  <si>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</si>
  <si>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</si>
  <si>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</si>
  <si>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</si>
  <si>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</si>
  <si>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</si>
  <si>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</si>
  <si>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</si>
  <si>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</si>
  <si>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</si>
  <si>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</si>
  <si>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</si>
  <si>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</si>
  <si>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</si>
  <si>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</si>
  <si>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</si>
  <si>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</si>
  <si>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</si>
  <si>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</si>
  <si>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</si>
  <si>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</si>
  <si>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</si>
  <si>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</si>
  <si>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</si>
  <si>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</si>
  <si>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</si>
  <si>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</si>
  <si>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</si>
  <si>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</si>
  <si>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</si>
  <si>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</si>
  <si>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</si>
  <si>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</si>
  <si>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</si>
  <si>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</si>
  <si>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</si>
  <si>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</si>
  <si>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</si>
  <si>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</si>
  <si>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</si>
  <si>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</si>
  <si>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</si>
  <si>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</si>
  <si>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</si>
  <si>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</si>
  <si>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</si>
  <si>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</si>
  <si>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</si>
  <si>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</si>
  <si>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</si>
  <si>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</si>
  <si>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</si>
  <si>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</si>
  <si>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</si>
  <si>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</si>
  <si>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</si>
  <si>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</si>
  <si>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</si>
  <si>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</si>
  <si>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</si>
  <si>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</si>
  <si>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</si>
  <si>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</si>
  <si>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</si>
  <si>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</si>
  <si>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</si>
  <si>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</si>
  <si>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</si>
  <si>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</si>
  <si>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</si>
  <si>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</si>
  <si>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</si>
  <si>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</si>
  <si>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</si>
  <si>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</si>
  <si>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</si>
  <si>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</si>
  <si>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</si>
  <si>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</si>
  <si>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</si>
  <si>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</si>
  <si>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</si>
  <si>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</si>
  <si>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</si>
  <si>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</si>
  <si>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</si>
  <si>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</si>
  <si>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</si>
  <si>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</si>
  <si>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</si>
  <si>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</si>
  <si>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</si>
  <si>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</si>
  <si>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</si>
  <si>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</si>
  <si>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</si>
  <si>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</si>
  <si>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</si>
  <si>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</si>
  <si>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</si>
  <si>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</si>
  <si>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</si>
  <si>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</si>
  <si>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</si>
  <si>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</si>
  <si>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</si>
  <si>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</si>
  <si>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</si>
  <si>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</si>
  <si>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</si>
  <si>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</si>
  <si>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</si>
  <si>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</si>
  <si>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</si>
  <si>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</si>
  <si>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</si>
  <si>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</si>
  <si>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</si>
  <si>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</si>
  <si>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</si>
  <si>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</si>
  <si>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</si>
  <si>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</si>
  <si>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</si>
  <si>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</si>
  <si>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</si>
  <si>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</si>
  <si>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</si>
  <si>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</si>
  <si>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</si>
  <si>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</si>
  <si>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</si>
  <si>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</si>
  <si>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</si>
  <si>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</si>
  <si>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</si>
  <si>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</si>
  <si>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</si>
  <si>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</si>
  <si>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</si>
  <si>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</si>
  <si>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</si>
  <si>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</si>
  <si>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</si>
  <si>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</si>
  <si>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</si>
  <si>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</si>
  <si>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</si>
  <si>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</si>
  <si>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</si>
  <si>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</si>
  <si>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</si>
  <si>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</si>
  <si>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</si>
  <si>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</si>
  <si>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</si>
  <si>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</si>
  <si>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</si>
  <si>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</si>
  <si>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</si>
  <si>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</si>
  <si>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</si>
  <si>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</si>
  <si>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</si>
  <si>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</si>
  <si>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</si>
  <si>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</si>
  <si>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</si>
  <si>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</si>
  <si>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</si>
  <si>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</si>
  <si>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</si>
  <si>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</si>
  <si>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</si>
  <si>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</si>
  <si>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</si>
  <si>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</si>
  <si>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</si>
  <si>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</si>
  <si>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</si>
  <si>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</si>
  <si>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</si>
  <si>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</si>
  <si>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</si>
  <si>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</si>
  <si>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</si>
  <si>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</si>
  <si>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</si>
  <si>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</si>
  <si>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</si>
  <si>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</si>
  <si>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</si>
  <si>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</si>
  <si>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</si>
  <si>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</si>
  <si>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</si>
  <si>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</si>
  <si>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</si>
  <si>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</si>
  <si>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</si>
  <si>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</si>
  <si>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</si>
  <si>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</si>
  <si>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</si>
  <si>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</si>
  <si>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</si>
  <si>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</si>
  <si>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</si>
  <si>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</si>
  <si>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</si>
  <si>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</si>
  <si>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</si>
  <si>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</si>
  <si>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</si>
  <si>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</si>
  <si>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</si>
  <si>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</si>
  <si>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</si>
  <si>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</si>
  <si>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</si>
  <si>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</si>
  <si>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</si>
  <si>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</si>
  <si>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</si>
  <si>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</si>
  <si>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</si>
  <si>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</si>
  <si>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</si>
  <si>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</si>
  <si>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</si>
  <si>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</si>
  <si>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</si>
  <si>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</si>
  <si>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</si>
  <si>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</si>
  <si>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</si>
  <si>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</si>
  <si>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</si>
  <si>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</si>
  <si>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</si>
  <si>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</si>
  <si>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</si>
  <si>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</si>
  <si>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</si>
  <si>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</si>
  <si>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</si>
  <si>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</si>
  <si>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</si>
  <si>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</si>
  <si>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</si>
  <si>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</si>
  <si>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</si>
  <si>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</si>
  <si>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</si>
  <si>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</si>
  <si>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</si>
  <si>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</si>
  <si>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</si>
  <si>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</si>
  <si>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</si>
  <si>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</si>
  <si>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</si>
  <si>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</si>
  <si>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</si>
  <si>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</si>
  <si>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</si>
  <si>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</si>
  <si>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</si>
  <si>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</si>
  <si>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</si>
  <si>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</si>
  <si>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</si>
  <si>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</si>
  <si>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</si>
  <si>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</si>
  <si>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</si>
  <si>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</si>
  <si>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</si>
  <si>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</si>
  <si>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</si>
  <si>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</si>
  <si>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</si>
  <si>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</si>
  <si>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</si>
  <si>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</si>
  <si>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</si>
  <si>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</si>
  <si>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</si>
  <si>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</si>
  <si>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</si>
  <si>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</si>
  <si>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</si>
  <si>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</si>
  <si>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</si>
  <si>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</si>
  <si>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</si>
  <si>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</si>
  <si>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</si>
  <si>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</si>
  <si>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</si>
  <si>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</si>
  <si>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</si>
  <si>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</si>
  <si>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</si>
  <si>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</si>
  <si>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</si>
  <si>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</si>
  <si>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</si>
  <si>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</si>
  <si>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</si>
  <si>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</si>
  <si>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</si>
  <si>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</si>
  <si>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</si>
  <si>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</si>
  <si>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</si>
  <si>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</si>
  <si>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</si>
  <si>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</si>
  <si>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</si>
  <si>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</si>
  <si>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</si>
  <si>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</si>
  <si>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</si>
  <si>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</si>
  <si>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</si>
  <si>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</si>
  <si>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</si>
  <si>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</si>
  <si>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</si>
  <si>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</si>
  <si>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</si>
  <si>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</si>
  <si>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</si>
  <si>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</si>
  <si>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</si>
  <si>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</si>
  <si>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</si>
  <si>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</si>
  <si>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</si>
  <si>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</si>
  <si>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</si>
  <si>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</si>
  <si>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</si>
  <si>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</si>
  <si>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</si>
  <si>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</si>
  <si>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</si>
  <si>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</si>
  <si>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</si>
  <si>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</si>
  <si>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</si>
  <si>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</si>
  <si>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</si>
  <si>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</si>
  <si>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</si>
  <si>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</si>
  <si>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</si>
  <si>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</si>
  <si>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</si>
  <si>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</si>
  <si>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</si>
  <si>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</si>
  <si>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</si>
  <si>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</si>
  <si>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</si>
  <si>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</si>
  <si>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</si>
  <si>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</si>
  <si>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</si>
  <si>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</si>
  <si>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</si>
  <si>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</si>
  <si>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</si>
  <si>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</si>
  <si>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</si>
  <si>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</si>
  <si>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</si>
  <si>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</si>
  <si>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</si>
  <si>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</si>
  <si>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</si>
  <si>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</si>
  <si>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</si>
  <si>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</si>
  <si>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</si>
  <si>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</si>
  <si>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</si>
  <si>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</si>
  <si>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</si>
  <si>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</si>
  <si>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</si>
  <si>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</si>
  <si>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</si>
  <si>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</si>
  <si>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</si>
  <si>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</si>
  <si>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</si>
  <si>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</si>
  <si>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</si>
  <si>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</si>
  <si>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</si>
  <si>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</si>
  <si>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</si>
  <si>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</si>
  <si>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</si>
  <si>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</si>
  <si>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</si>
  <si>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</si>
  <si>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</si>
  <si>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</si>
  <si>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</si>
  <si>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</si>
  <si>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</si>
  <si>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</si>
  <si>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</si>
  <si>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</si>
  <si>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</si>
  <si>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</si>
  <si>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</si>
  <si>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</si>
  <si>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</si>
  <si>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</si>
  <si>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</si>
  <si>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</si>
  <si>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</si>
  <si>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</si>
  <si>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</si>
  <si>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</si>
  <si>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</si>
  <si>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</si>
  <si>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</si>
  <si>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</si>
  <si>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</si>
  <si>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</si>
  <si>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</si>
  <si>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</si>
  <si>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</si>
  <si>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</si>
  <si>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</si>
  <si>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</si>
  <si>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</si>
  <si>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</si>
  <si>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</si>
  <si>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</si>
  <si>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</si>
  <si>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</si>
  <si>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</si>
  <si>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</si>
  <si>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</si>
  <si>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</si>
  <si>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</si>
  <si>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</si>
  <si>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</si>
  <si>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</si>
  <si>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</si>
  <si>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</si>
  <si>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</si>
  <si>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</si>
  <si>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</si>
  <si>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</si>
  <si>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</si>
  <si>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</si>
  <si>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</si>
  <si>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</si>
  <si>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</si>
  <si>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</si>
  <si>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</si>
  <si>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</si>
  <si>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</si>
  <si>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</si>
  <si>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</si>
  <si>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</si>
  <si>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</si>
  <si>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</si>
  <si>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</si>
  <si>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</si>
  <si>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</si>
  <si>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</si>
  <si>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</si>
  <si>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</si>
  <si>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</si>
  <si>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</si>
  <si>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</si>
  <si>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</si>
  <si>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</si>
  <si>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</si>
  <si>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</si>
  <si>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</si>
  <si>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</si>
  <si>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</si>
  <si>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</si>
  <si>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</si>
  <si>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</si>
  <si>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</si>
  <si>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</si>
  <si>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</si>
  <si>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</si>
  <si>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</si>
  <si>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</si>
  <si>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</si>
  <si>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</si>
  <si>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</si>
  <si>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</si>
  <si>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</si>
  <si>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</si>
  <si>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</si>
  <si>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</si>
  <si>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</si>
  <si>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</si>
  <si>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</si>
  <si>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</si>
  <si>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</si>
  <si>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</si>
  <si>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</si>
  <si>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</si>
  <si>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</si>
  <si>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</si>
  <si>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</si>
  <si>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</si>
  <si>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</si>
  <si>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</si>
  <si>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</si>
  <si>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</si>
  <si>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</si>
  <si>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</si>
  <si>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</si>
  <si>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</si>
  <si>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</si>
  <si>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</si>
  <si>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</si>
  <si>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</si>
  <si>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</si>
  <si>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</si>
  <si>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</si>
  <si>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</si>
  <si>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</si>
  <si>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</si>
  <si>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</si>
  <si>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</si>
  <si>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</si>
  <si>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</si>
  <si>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</si>
  <si>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</si>
  <si>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</si>
  <si>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</si>
  <si>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</si>
  <si>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</si>
  <si>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</si>
  <si>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</si>
  <si>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</si>
  <si>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</si>
  <si>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</si>
  <si>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</si>
  <si>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</si>
  <si>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</si>
  <si>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</si>
  <si>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</si>
  <si>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</si>
  <si>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</si>
  <si>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</si>
  <si>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</si>
  <si>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</si>
  <si>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</si>
  <si>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</si>
  <si>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</si>
  <si>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</si>
  <si>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</si>
  <si>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</si>
  <si>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</si>
  <si>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</si>
  <si>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</si>
  <si>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</si>
  <si>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</si>
  <si>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</si>
  <si>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</si>
  <si>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</si>
  <si>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</si>
  <si>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</si>
  <si>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</si>
  <si>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</si>
  <si>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</si>
  <si>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</si>
  <si>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</si>
  <si>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</si>
  <si>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</si>
  <si>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</si>
  <si>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</si>
  <si>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</si>
  <si>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</si>
  <si>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</si>
  <si>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</si>
  <si>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</si>
  <si>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</si>
  <si>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</si>
  <si>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</si>
  <si>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</si>
  <si>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</si>
  <si>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</si>
  <si>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</si>
  <si>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</si>
  <si>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</si>
  <si>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</si>
  <si>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</si>
  <si>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</si>
  <si>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</si>
  <si>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</si>
  <si>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</si>
  <si>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</si>
  <si>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</si>
  <si>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</si>
  <si>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</si>
  <si>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</si>
  <si>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</si>
  <si>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</si>
  <si>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</si>
  <si>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</si>
  <si>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</si>
  <si>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</si>
  <si>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</si>
  <si>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</si>
  <si>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</si>
  <si>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</si>
  <si>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</si>
  <si>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</si>
  <si>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</si>
  <si>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</si>
  <si>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</si>
  <si>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</si>
  <si>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</si>
  <si>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</si>
  <si>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</si>
  <si>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</si>
  <si>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</si>
  <si>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</si>
  <si>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</si>
  <si>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</si>
  <si>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</si>
  <si>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</si>
  <si>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</si>
  <si>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</si>
  <si>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</si>
  <si>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</si>
  <si>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</si>
  <si>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</si>
  <si>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</si>
  <si>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</si>
  <si>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</si>
  <si>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</si>
  <si>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</si>
  <si>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</si>
  <si>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</si>
  <si>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</si>
  <si>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</si>
  <si>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</si>
  <si>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</si>
  <si>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</si>
  <si>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</si>
  <si>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</si>
  <si>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</si>
  <si>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</si>
  <si>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</si>
  <si>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</si>
  <si>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</si>
  <si>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</si>
  <si>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</si>
  <si>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</si>
  <si>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</si>
  <si>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</si>
  <si>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</si>
  <si>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</si>
  <si>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</si>
  <si>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</si>
  <si>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</si>
  <si>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</si>
  <si>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</si>
  <si>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</si>
  <si>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</si>
  <si>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</si>
  <si>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</si>
  <si>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</si>
  <si>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</si>
  <si>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</si>
  <si>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</si>
  <si>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</si>
  <si>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</si>
  <si>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</si>
  <si>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</si>
  <si>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</si>
  <si>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</si>
  <si>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</si>
  <si>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</si>
  <si>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</si>
  <si>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</si>
  <si>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</si>
  <si>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</si>
  <si>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</si>
  <si>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</si>
  <si>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</si>
  <si>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</si>
  <si>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</si>
  <si>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</si>
  <si>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</si>
  <si>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</si>
  <si>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</si>
  <si>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</si>
  <si>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</si>
  <si>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</si>
  <si>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</si>
  <si>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</si>
  <si>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</si>
  <si>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</si>
  <si>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</si>
  <si>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</si>
  <si>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</si>
  <si>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</si>
  <si>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</si>
  <si>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</si>
  <si>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</si>
  <si>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</si>
  <si>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</si>
  <si>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</si>
  <si>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</si>
  <si>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</si>
  <si>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</si>
  <si>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</si>
  <si>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</si>
  <si>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</si>
  <si>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</si>
  <si>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</si>
  <si>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</si>
  <si>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</si>
  <si>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</si>
  <si>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</si>
  <si>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</si>
  <si>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</si>
  <si>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</si>
  <si>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</si>
  <si>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</si>
  <si>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</si>
  <si>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</si>
  <si>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</si>
  <si>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</si>
  <si>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</si>
  <si>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</si>
  <si>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</si>
  <si>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</si>
  <si>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</si>
  <si>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</si>
  <si>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</si>
  <si>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</si>
  <si>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</si>
  <si>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</si>
  <si>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</si>
  <si>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</si>
  <si>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</si>
  <si>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</si>
  <si>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</si>
  <si>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</si>
  <si>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</si>
  <si>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</si>
  <si>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</si>
  <si>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</si>
  <si>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</si>
  <si>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</si>
  <si>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</si>
  <si>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</si>
  <si>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</si>
  <si>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</si>
  <si>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</si>
  <si>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</si>
  <si>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</si>
  <si>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</si>
  <si>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</si>
  <si>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</si>
  <si>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</si>
  <si>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</si>
  <si>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</si>
  <si>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</si>
  <si>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</si>
  <si>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</si>
  <si>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</si>
  <si>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</si>
  <si>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</si>
  <si>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</si>
  <si>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</si>
  <si>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</si>
  <si>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</si>
  <si>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</si>
  <si>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</si>
  <si>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</si>
  <si>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</si>
  <si>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</si>
  <si>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</si>
  <si>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</si>
  <si>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</si>
  <si>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</si>
  <si>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</si>
  <si>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</si>
  <si>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</si>
  <si>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</si>
  <si>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</si>
  <si>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</si>
  <si>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</si>
  <si>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</si>
  <si>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</si>
  <si>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</si>
  <si>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</si>
  <si>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</si>
  <si>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</si>
  <si>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</si>
  <si>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</si>
  <si>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</si>
  <si>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</si>
  <si>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</si>
  <si>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</si>
  <si>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</si>
  <si>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</si>
  <si>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</si>
  <si>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</si>
  <si>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</si>
  <si>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</si>
  <si>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</si>
  <si>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</si>
  <si>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</si>
  <si>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</si>
  <si>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</si>
  <si>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</si>
  <si>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</si>
  <si>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</si>
  <si>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</si>
  <si>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</si>
  <si>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</si>
  <si>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</si>
  <si>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</si>
  <si>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</si>
  <si>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</si>
  <si>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</si>
  <si>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</si>
  <si>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</si>
  <si>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</si>
  <si>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</si>
  <si>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</si>
  <si>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</si>
  <si>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</si>
  <si>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</si>
  <si>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</si>
  <si>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</si>
  <si>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</si>
  <si>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</si>
  <si>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</si>
  <si>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</si>
  <si>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</si>
  <si>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</si>
  <si>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</si>
  <si>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</si>
  <si>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</si>
  <si>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</si>
  <si>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</si>
  <si>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</si>
  <si>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</si>
  <si>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</si>
  <si>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</si>
  <si>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</si>
  <si>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</si>
  <si>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</si>
  <si>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</si>
  <si>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</si>
  <si>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</si>
  <si>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</si>
  <si>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</si>
  <si>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</si>
  <si>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</si>
  <si>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</si>
  <si>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</si>
  <si>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</si>
  <si>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</si>
  <si>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</si>
  <si>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</si>
  <si>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</si>
  <si>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</si>
  <si>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</si>
  <si>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</si>
  <si>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</si>
  <si>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</si>
  <si>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</si>
  <si>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</si>
  <si>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</si>
  <si>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</si>
  <si>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</si>
  <si>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</si>
  <si>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</si>
  <si>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</si>
  <si>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</si>
  <si>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</si>
  <si>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</si>
  <si>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</si>
  <si>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</si>
  <si>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</si>
  <si>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</si>
  <si>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</si>
  <si>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</si>
  <si>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</si>
  <si>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</si>
  <si>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</si>
  <si>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</si>
  <si>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</si>
  <si>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</si>
  <si>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</si>
  <si>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</si>
  <si>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</si>
  <si>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</si>
  <si>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</si>
  <si>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</si>
  <si>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</si>
  <si>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</si>
  <si>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</si>
  <si>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</si>
  <si>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</si>
  <si>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</si>
  <si>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</si>
  <si>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</si>
  <si>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</si>
  <si>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</si>
  <si>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</si>
  <si>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</si>
  <si>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</si>
  <si>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</si>
  <si>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</si>
  <si>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</si>
  <si>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</si>
  <si>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</si>
  <si>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</si>
  <si>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</si>
  <si>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</si>
  <si>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</si>
  <si>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</si>
  <si>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</si>
  <si>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</si>
  <si>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</si>
  <si>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</si>
  <si>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</si>
  <si>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</si>
  <si>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</si>
  <si>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</si>
  <si>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</si>
  <si>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</si>
  <si>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</si>
  <si>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</si>
  <si>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</si>
  <si>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</si>
  <si>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</si>
  <si>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</si>
  <si>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</si>
  <si>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</si>
  <si>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</si>
  <si>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</si>
  <si>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</si>
  <si>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</si>
  <si>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</si>
  <si>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</si>
  <si>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</si>
  <si>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</si>
  <si>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</si>
  <si>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</si>
  <si>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</si>
  <si>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</si>
  <si>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</si>
  <si>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</si>
  <si>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</si>
  <si>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</si>
  <si>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</si>
  <si>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</si>
  <si>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</si>
  <si>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</si>
  <si>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</si>
  <si>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</si>
  <si>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</si>
  <si>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</si>
  <si>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</si>
  <si>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</si>
  <si>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</si>
  <si>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</si>
  <si>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</si>
  <si>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</si>
  <si>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</si>
  <si>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</si>
  <si>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</si>
  <si>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</si>
  <si>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</si>
  <si>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</si>
  <si>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</si>
  <si>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</si>
  <si>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</si>
  <si>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</si>
  <si>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</si>
  <si>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</si>
  <si>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</si>
  <si>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</si>
  <si>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</si>
  <si>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</si>
  <si>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</si>
  <si>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</si>
  <si>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</si>
  <si>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</si>
  <si>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</si>
  <si>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</si>
  <si>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</si>
  <si>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</si>
  <si>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</si>
  <si>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</si>
  <si>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</si>
  <si>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</si>
  <si>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</si>
  <si>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</si>
  <si>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</si>
  <si>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</si>
  <si>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</si>
  <si>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</si>
  <si>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</si>
  <si>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</si>
  <si>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</si>
  <si>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</si>
  <si>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</si>
  <si>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</si>
  <si>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</si>
  <si>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</si>
  <si>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</si>
  <si>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</si>
  <si>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</si>
  <si>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</si>
  <si>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</si>
  <si>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</si>
  <si>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</si>
  <si>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</si>
  <si>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</si>
  <si>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</si>
  <si>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</si>
  <si>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</si>
  <si>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</si>
  <si>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</si>
  <si>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</si>
  <si>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</si>
  <si>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</si>
  <si>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</si>
  <si>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</si>
  <si>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</si>
  <si>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</si>
  <si>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</si>
  <si>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</si>
  <si>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</si>
  <si>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</si>
  <si>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</si>
  <si>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</si>
  <si>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</si>
  <si>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</si>
  <si>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</si>
  <si>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</si>
  <si>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</si>
  <si>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</si>
  <si>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</si>
  <si>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</si>
  <si>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</si>
  <si>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</si>
  <si>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</si>
  <si>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</si>
  <si>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</si>
  <si>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</si>
  <si>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</si>
  <si>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</si>
  <si>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</si>
  <si>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</si>
  <si>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</si>
  <si>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</si>
  <si>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</si>
  <si>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</si>
  <si>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</si>
  <si>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</si>
  <si>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</si>
  <si>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</si>
  <si>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</si>
  <si>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</si>
  <si>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</si>
  <si>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</si>
  <si>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</si>
  <si>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</si>
  <si>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</si>
  <si>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</si>
  <si>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</si>
  <si>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</si>
  <si>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</si>
  <si>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</si>
  <si>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</si>
  <si>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</si>
  <si>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</si>
  <si>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</si>
  <si>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</si>
  <si>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</si>
  <si>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</si>
  <si>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</si>
  <si>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</si>
  <si>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</si>
  <si>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</si>
  <si>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</si>
  <si>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</si>
  <si>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</si>
  <si>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</si>
  <si>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</si>
  <si>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</si>
  <si>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</si>
  <si>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</si>
  <si>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</si>
  <si>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</si>
  <si>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</si>
  <si>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</si>
  <si>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</si>
  <si>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</si>
  <si>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</si>
  <si>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</si>
  <si>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</si>
  <si>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</si>
  <si>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</si>
  <si>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</si>
  <si>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</si>
  <si>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</si>
  <si>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</si>
  <si>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</si>
  <si>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</si>
  <si>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</si>
  <si>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</si>
  <si>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</si>
  <si>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</si>
  <si>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</si>
  <si>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</si>
  <si>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</si>
  <si>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</si>
  <si>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</si>
  <si>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</si>
  <si>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</si>
  <si>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</si>
  <si>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</si>
  <si>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</si>
  <si>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</si>
  <si>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</si>
  <si>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</si>
  <si>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</si>
  <si>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</si>
  <si>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</si>
  <si>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</si>
  <si>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</si>
  <si>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</si>
  <si>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</si>
  <si>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</si>
  <si>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</si>
  <si>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</si>
  <si>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</si>
  <si>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</si>
  <si>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</si>
  <si>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</si>
  <si>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</si>
  <si>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</si>
  <si>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</si>
  <si>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</si>
  <si>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</si>
  <si>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</si>
  <si>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</si>
  <si>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</si>
  <si>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</si>
  <si>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</si>
  <si>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</si>
  <si>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</si>
  <si>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</si>
  <si>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</si>
  <si>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</si>
  <si>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</si>
  <si>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</si>
  <si>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</si>
  <si>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</si>
  <si>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</si>
  <si>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</si>
  <si>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</si>
  <si>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</si>
  <si>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</si>
  <si>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</si>
  <si>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</si>
  <si>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</si>
  <si>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</si>
  <si>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</si>
  <si>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</si>
  <si>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</si>
  <si>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</si>
  <si>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</si>
  <si>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</si>
  <si>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</si>
  <si>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</si>
  <si>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</si>
  <si>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</si>
  <si>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</si>
  <si>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</si>
  <si>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</si>
  <si>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</si>
  <si>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</si>
  <si>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</si>
  <si>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</si>
  <si>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</si>
  <si>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</si>
  <si>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</si>
  <si>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</si>
  <si>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</si>
  <si>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</si>
  <si>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</si>
  <si>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</si>
  <si>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</si>
  <si>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</si>
  <si>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</si>
  <si>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</si>
  <si>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</si>
  <si>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</si>
  <si>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</si>
  <si>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</si>
  <si>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</si>
  <si>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</si>
  <si>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</si>
  <si>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</si>
  <si>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</si>
  <si>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</si>
  <si>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</si>
  <si>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</si>
  <si>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</si>
  <si>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</si>
  <si>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</si>
  <si>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</si>
  <si>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</si>
  <si>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</si>
  <si>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</si>
  <si>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</si>
  <si>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</si>
  <si>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</si>
  <si>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</si>
  <si>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</si>
  <si>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</si>
  <si>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</si>
  <si>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</si>
  <si>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</si>
  <si>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</si>
  <si>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</si>
  <si>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</si>
  <si>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</si>
  <si>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</si>
  <si>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</si>
  <si>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</si>
  <si>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</si>
  <si>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</si>
  <si>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</si>
  <si>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</si>
  <si>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</si>
  <si>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</si>
  <si>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</si>
  <si>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</si>
  <si>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</si>
  <si>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</si>
  <si>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</si>
  <si>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</si>
  <si>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</si>
  <si>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</si>
  <si>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</si>
  <si>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</si>
  <si>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</si>
  <si>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</si>
  <si>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</si>
  <si>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</si>
  <si>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</si>
  <si>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</si>
  <si>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</si>
  <si>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</si>
  <si>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</si>
  <si>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</si>
  <si>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</si>
  <si>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</si>
  <si>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</si>
  <si>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</si>
  <si>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</si>
  <si>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</si>
  <si>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</si>
  <si>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</si>
  <si>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</si>
  <si>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</si>
  <si>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</si>
  <si>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</si>
  <si>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</si>
  <si>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</si>
  <si>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</si>
  <si>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</si>
  <si>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</si>
  <si>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</si>
  <si>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</si>
  <si>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</si>
  <si>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</si>
  <si>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</si>
  <si>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</si>
  <si>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</si>
  <si>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</si>
  <si>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</si>
  <si>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</si>
  <si>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</si>
  <si>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</si>
  <si>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</si>
  <si>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</si>
  <si>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</si>
  <si>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</si>
  <si>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</si>
  <si>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</si>
  <si>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</si>
  <si>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</si>
  <si>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</si>
  <si>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</si>
  <si>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</si>
  <si>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</si>
  <si>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</si>
  <si>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</si>
  <si>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</si>
  <si>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</si>
  <si>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</si>
  <si>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</si>
  <si>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</si>
  <si>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</si>
  <si>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</si>
  <si>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</si>
  <si>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</si>
  <si>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</si>
  <si>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</si>
  <si>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</si>
  <si>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</si>
  <si>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</si>
  <si>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</si>
  <si>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</si>
  <si>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</si>
  <si>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</si>
  <si>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</si>
  <si>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</si>
  <si>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</si>
  <si>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</si>
  <si>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</si>
  <si>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</si>
  <si>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</si>
  <si>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</si>
  <si>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</si>
  <si>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</si>
  <si>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</si>
  <si>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</si>
  <si>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</si>
  <si>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</si>
  <si>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</si>
  <si>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</si>
  <si>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</si>
  <si>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</si>
  <si>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</si>
  <si>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</si>
  <si>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</si>
  <si>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</si>
  <si>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</si>
  <si>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</si>
  <si>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</si>
  <si>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</si>
  <si>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</si>
  <si>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</si>
  <si>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</si>
  <si>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</si>
  <si>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</si>
  <si>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</si>
  <si>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</si>
  <si>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</si>
  <si>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</si>
  <si>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</si>
  <si>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</si>
  <si>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</si>
  <si>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</si>
  <si>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</si>
  <si>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</si>
  <si>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</si>
  <si>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</si>
  <si>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</si>
  <si>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</si>
  <si>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</si>
  <si>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</si>
  <si>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</si>
  <si>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</si>
  <si>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</si>
  <si>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</si>
  <si>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</si>
  <si>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</si>
  <si>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</si>
  <si>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</si>
  <si>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</si>
  <si>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</si>
  <si>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</si>
  <si>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</si>
  <si>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</si>
  <si>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</si>
  <si>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</si>
  <si>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</si>
  <si>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</si>
  <si>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</si>
  <si>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</si>
  <si>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</si>
  <si>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</si>
  <si>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</si>
  <si>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</si>
  <si>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</si>
  <si>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</si>
  <si>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</si>
  <si>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</si>
  <si>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</si>
  <si>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</si>
  <si>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</si>
  <si>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</si>
  <si>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</si>
  <si>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</si>
  <si>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</si>
  <si>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</si>
  <si>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</si>
  <si>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</si>
  <si>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</si>
  <si>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</si>
  <si>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</si>
  <si>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</si>
  <si>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</si>
  <si>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</si>
  <si>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</si>
  <si>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</si>
  <si>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</si>
  <si>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</si>
  <si>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</si>
  <si>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</si>
  <si>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</si>
  <si>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</si>
  <si>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</si>
  <si>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</si>
  <si>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</si>
  <si>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</si>
  <si>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</si>
  <si>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</si>
  <si>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</si>
  <si>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</si>
  <si>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</si>
  <si>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</si>
  <si>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</si>
  <si>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</si>
  <si>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</si>
  <si>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</si>
  <si>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</si>
  <si>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</si>
  <si>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</si>
  <si>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</si>
  <si>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</si>
  <si>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</si>
  <si>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</si>
  <si>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</si>
  <si>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</si>
  <si>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</si>
  <si>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</si>
  <si>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</si>
  <si>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</si>
  <si>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</si>
  <si>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</si>
  <si>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</si>
  <si>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</si>
  <si>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</si>
  <si>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</si>
  <si>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</si>
  <si>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</si>
  <si>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</si>
  <si>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</si>
  <si>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</si>
  <si>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</si>
  <si>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</si>
  <si>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</si>
  <si>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</si>
  <si>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</si>
  <si>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</si>
  <si>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</si>
  <si>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</si>
  <si>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</si>
  <si>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</si>
  <si>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</si>
  <si>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</si>
  <si>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</si>
  <si>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</si>
  <si>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</si>
  <si>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</si>
  <si>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</si>
  <si>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</si>
  <si>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</si>
  <si>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</si>
  <si>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</si>
  <si>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</si>
  <si>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</si>
  <si>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</si>
  <si>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</si>
  <si>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</si>
  <si>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</si>
  <si>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</si>
  <si>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</si>
  <si>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</si>
  <si>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</si>
  <si>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</si>
  <si>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</si>
  <si>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</si>
  <si>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</si>
  <si>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</si>
  <si>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</si>
  <si>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</si>
  <si>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</si>
  <si>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</si>
  <si>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</si>
  <si>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</si>
  <si>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</si>
  <si>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</si>
  <si>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</si>
  <si>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</si>
  <si>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</si>
  <si>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</si>
  <si>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</si>
  <si>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</si>
  <si>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</si>
  <si>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</si>
  <si>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</si>
  <si>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</si>
  <si>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</si>
  <si>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</si>
  <si>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</si>
  <si>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</si>
  <si>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</si>
  <si>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</si>
  <si>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</si>
  <si>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</si>
  <si>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</si>
  <si>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</si>
  <si>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</si>
  <si>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</si>
  <si>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</si>
  <si>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</si>
  <si>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</si>
  <si>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</si>
  <si>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</si>
  <si>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</si>
  <si>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</si>
  <si>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</si>
  <si>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</si>
  <si>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</si>
  <si>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</si>
  <si>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</si>
  <si>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</si>
  <si>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</si>
  <si>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</si>
  <si>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</si>
  <si>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</si>
  <si>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</si>
  <si>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</si>
  <si>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</si>
  <si>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</si>
  <si>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</si>
  <si>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</si>
  <si>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</si>
  <si>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</si>
  <si>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</si>
  <si>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</si>
  <si>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</si>
  <si>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</si>
  <si>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</si>
  <si>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</si>
  <si>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</si>
  <si>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</si>
  <si>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</si>
  <si>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</si>
  <si>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</si>
  <si>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</si>
  <si>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</si>
  <si>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</si>
  <si>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</si>
  <si>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</si>
  <si>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</si>
  <si>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</si>
  <si>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</si>
  <si>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</si>
  <si>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</si>
  <si>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</si>
  <si>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</si>
  <si>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</si>
  <si>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</si>
  <si>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</si>
  <si>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</si>
  <si>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</si>
  <si>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</si>
  <si>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</si>
  <si>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</si>
  <si>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</si>
  <si>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</si>
  <si>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</si>
  <si>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</si>
  <si>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</si>
  <si>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</si>
  <si>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</si>
  <si>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</si>
  <si>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</si>
  <si>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</si>
  <si>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</si>
  <si>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</si>
  <si>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</si>
  <si>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</si>
  <si>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</si>
  <si>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</si>
  <si>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</si>
  <si>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</si>
  <si>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</si>
  <si>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</si>
  <si>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</si>
  <si>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</si>
  <si>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</si>
  <si>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</si>
  <si>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</si>
  <si>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</si>
  <si>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</si>
  <si>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</si>
  <si>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</si>
  <si>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</si>
  <si>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</si>
  <si>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</si>
  <si>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</si>
  <si>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</si>
  <si>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</si>
  <si>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</si>
  <si>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</si>
  <si>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</si>
  <si>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</si>
  <si>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</si>
  <si>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</si>
  <si>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</si>
  <si>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</si>
  <si>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</si>
  <si>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</si>
  <si>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</si>
  <si>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</si>
  <si>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</si>
  <si>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</si>
  <si>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</si>
  <si>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</si>
  <si>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</si>
  <si>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</si>
  <si>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</si>
  <si>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</si>
  <si>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</si>
  <si>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</si>
  <si>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</si>
  <si>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</si>
  <si>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</si>
  <si>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</si>
  <si>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</si>
  <si>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</si>
  <si>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</si>
  <si>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</si>
  <si>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</si>
  <si>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</si>
  <si>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</si>
  <si>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</si>
  <si>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</si>
  <si>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</si>
  <si>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</si>
  <si>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</si>
  <si>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</si>
  <si>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</si>
  <si>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</si>
  <si>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</si>
  <si>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</si>
  <si>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</si>
  <si>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</si>
  <si>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</si>
  <si>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</si>
  <si>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</si>
  <si>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</si>
  <si>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</si>
  <si>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</si>
  <si>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</si>
  <si>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</si>
  <si>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</si>
  <si>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</si>
  <si>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</si>
  <si>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</si>
  <si>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</si>
  <si>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</si>
  <si>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</si>
  <si>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</si>
  <si>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</si>
  <si>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</si>
  <si>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</si>
  <si>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</si>
  <si>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</si>
  <si>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</si>
  <si>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</si>
  <si>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</si>
  <si>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</si>
  <si>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</si>
  <si>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</si>
  <si>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</si>
  <si>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</si>
  <si>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</si>
  <si>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</si>
  <si>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</si>
  <si>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</si>
  <si>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</si>
  <si>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</si>
  <si>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</si>
  <si>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</si>
  <si>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</si>
  <si>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</si>
  <si>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</si>
  <si>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</si>
  <si>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</si>
  <si>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</si>
  <si>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</si>
  <si>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</si>
  <si>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</si>
  <si>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</si>
  <si>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</si>
  <si>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</si>
  <si>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</si>
  <si>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</si>
  <si>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</si>
  <si>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</si>
  <si>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</si>
  <si>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</si>
  <si>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</si>
  <si>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</si>
  <si>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</si>
  <si>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</si>
  <si>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</si>
  <si>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</si>
  <si>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</si>
  <si>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</si>
  <si>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</si>
  <si>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</si>
  <si>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</si>
  <si>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</si>
  <si>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</si>
  <si>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</si>
  <si>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</si>
  <si>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</si>
  <si>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</si>
  <si>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</si>
  <si>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</si>
  <si>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</si>
  <si>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</si>
  <si>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</si>
  <si>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</si>
  <si>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</si>
  <si>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</si>
  <si>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</si>
  <si>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</si>
  <si>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</si>
  <si>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</si>
  <si>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</si>
  <si>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</si>
  <si>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</si>
  <si>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</si>
  <si>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</si>
  <si>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</si>
  <si>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</si>
  <si>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</si>
  <si>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</si>
  <si>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</si>
  <si>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</si>
  <si>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</si>
  <si>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</si>
  <si>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</si>
  <si>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</si>
  <si>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</si>
  <si>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</si>
  <si>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</si>
  <si>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</si>
  <si>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</si>
  <si>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</si>
  <si>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</si>
  <si>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</si>
  <si>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</si>
  <si>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</si>
  <si>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</si>
  <si>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</si>
  <si>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</si>
  <si>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</si>
  <si>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</si>
  <si>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</si>
  <si>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</si>
  <si>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</si>
  <si>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</si>
  <si>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</si>
  <si>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</si>
  <si>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</si>
  <si>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</si>
  <si>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</si>
  <si>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</si>
  <si>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</si>
  <si>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</si>
  <si>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</si>
  <si>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</si>
  <si>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</si>
  <si>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</si>
  <si>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</si>
  <si>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</si>
  <si>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</si>
  <si>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</si>
  <si>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</si>
  <si>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</si>
  <si>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</si>
  <si>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</si>
  <si>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</si>
  <si>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</si>
  <si>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</si>
  <si>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</si>
  <si>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</si>
  <si>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</si>
  <si>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</si>
  <si>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</si>
  <si>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</si>
  <si>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</si>
  <si>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</si>
  <si>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</si>
  <si>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</si>
  <si>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</si>
  <si>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</si>
  <si>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</si>
  <si>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</si>
  <si>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</si>
  <si>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</si>
  <si>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</si>
  <si>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</si>
  <si>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</si>
  <si>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</si>
  <si>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</si>
  <si>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</si>
  <si>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</si>
  <si>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</si>
  <si>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</si>
  <si>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</si>
  <si>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</si>
  <si>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</si>
  <si>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</si>
  <si>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</si>
  <si>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</si>
  <si>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</si>
  <si>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</si>
  <si>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</si>
  <si>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</si>
  <si>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</si>
  <si>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</si>
  <si>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</si>
  <si>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</si>
  <si>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</si>
  <si>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</si>
  <si>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</si>
  <si>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</si>
  <si>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</si>
  <si>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</si>
  <si>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</si>
  <si>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</si>
  <si>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</si>
  <si>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</si>
  <si>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</si>
  <si>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</si>
  <si>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</si>
  <si>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</si>
  <si>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</si>
  <si>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</si>
  <si>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</si>
  <si>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</si>
  <si>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</si>
  <si>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</si>
  <si>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</si>
  <si>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</si>
  <si>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</si>
  <si>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</si>
  <si>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</si>
  <si>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</si>
  <si>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</si>
  <si>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</si>
  <si>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</si>
  <si>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</si>
  <si>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</si>
  <si>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</si>
  <si>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</si>
  <si>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</si>
  <si>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</si>
  <si>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</si>
  <si>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</si>
  <si>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</si>
  <si>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</si>
  <si>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</si>
  <si>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</si>
  <si>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</si>
  <si>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</si>
  <si>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</si>
  <si>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</si>
  <si>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</si>
  <si>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</si>
  <si>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</si>
  <si>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</si>
  <si>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</si>
  <si>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</si>
  <si>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</si>
  <si>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</si>
  <si>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</si>
  <si>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</si>
  <si>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</si>
  <si>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</si>
  <si>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</si>
  <si>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</si>
  <si>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</si>
  <si>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</si>
  <si>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</si>
  <si>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</si>
  <si>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</si>
  <si>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</si>
  <si>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</si>
  <si>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</si>
  <si>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</si>
  <si>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</si>
  <si>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</si>
  <si>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</si>
  <si>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</si>
  <si>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</si>
  <si>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</si>
  <si>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</si>
  <si>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</si>
  <si>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</si>
  <si>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</si>
  <si>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</si>
  <si>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</si>
  <si>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</si>
  <si>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</si>
  <si>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</si>
  <si>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</si>
  <si>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</si>
  <si>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</si>
  <si>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</si>
  <si>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</si>
  <si>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</si>
  <si>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</si>
  <si>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</si>
  <si>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</si>
  <si>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</si>
  <si>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</si>
  <si>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</si>
  <si>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</si>
  <si>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</si>
  <si>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</si>
  <si>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</si>
  <si>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</si>
  <si>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</si>
  <si>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</si>
  <si>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</si>
  <si>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</si>
  <si>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</si>
  <si>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</si>
  <si>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</si>
  <si>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</si>
  <si>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</si>
  <si>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</si>
  <si>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</si>
  <si>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</si>
  <si>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</si>
  <si>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</si>
  <si>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</si>
  <si>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</si>
  <si>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</si>
  <si>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</si>
  <si>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</si>
  <si>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</si>
  <si>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</si>
  <si>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</si>
  <si>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</si>
  <si>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</si>
  <si>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</si>
  <si>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</si>
  <si>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</si>
  <si>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</si>
  <si>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</si>
  <si>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</si>
  <si>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</si>
  <si>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</si>
  <si>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</si>
  <si>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</si>
  <si>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</si>
  <si>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</si>
  <si>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</si>
  <si>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</si>
  <si>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</si>
  <si>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</si>
  <si>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</si>
  <si>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</si>
  <si>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</si>
  <si>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</si>
  <si>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</si>
  <si>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</si>
  <si>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</si>
  <si>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</si>
  <si>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</si>
  <si>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</si>
  <si>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</si>
  <si>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</si>
  <si>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</si>
  <si>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</si>
  <si>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</si>
  <si>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</si>
  <si>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</si>
  <si>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</si>
  <si>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</si>
  <si>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</si>
  <si>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</si>
  <si>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</si>
  <si>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</si>
  <si>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</si>
  <si>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</si>
  <si>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</si>
  <si>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</si>
  <si>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</si>
  <si>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</si>
  <si>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</si>
  <si>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</si>
  <si>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</si>
  <si>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</si>
  <si>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</si>
  <si>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</si>
  <si>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</si>
  <si>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</si>
  <si>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</si>
  <si>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</si>
  <si>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</si>
  <si>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</si>
  <si>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</si>
  <si>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</si>
  <si>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</si>
  <si>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</si>
  <si>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</si>
  <si>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</si>
  <si>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</si>
  <si>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</si>
  <si>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</si>
  <si>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</si>
  <si>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</si>
  <si>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</si>
  <si>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</si>
  <si>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</si>
  <si>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</si>
  <si>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</si>
  <si>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</si>
  <si>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</si>
  <si>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</si>
  <si>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</si>
  <si>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</si>
  <si>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</si>
  <si>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</si>
  <si>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</si>
  <si>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</si>
  <si>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</si>
  <si>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</si>
  <si>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</si>
  <si>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</si>
  <si>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</si>
  <si>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</si>
  <si>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</si>
  <si>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</si>
  <si>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</si>
  <si>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</si>
  <si>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</si>
  <si>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</si>
  <si>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</si>
  <si>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</si>
  <si>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</si>
  <si>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</si>
  <si>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</si>
  <si>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</si>
  <si>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</si>
  <si>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</si>
  <si>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</si>
  <si>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</si>
  <si>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</si>
  <si>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</si>
  <si>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</si>
  <si>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</si>
  <si>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</si>
  <si>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</si>
  <si>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</si>
  <si>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</si>
  <si>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</si>
  <si>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</si>
  <si>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</si>
  <si>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</si>
  <si>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</si>
  <si>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</si>
  <si>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</si>
  <si>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</si>
  <si>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</si>
  <si>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</si>
  <si>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</si>
  <si>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</si>
  <si>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</si>
  <si>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</si>
  <si>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</si>
  <si>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</si>
  <si>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</si>
  <si>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</si>
  <si>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</si>
  <si>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</si>
  <si>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</si>
  <si>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</si>
  <si>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</si>
  <si>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</si>
  <si>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</si>
  <si>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</si>
  <si>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</si>
  <si>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</si>
  <si>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</si>
  <si>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</si>
  <si>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</si>
  <si>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</si>
  <si>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</si>
  <si>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</si>
  <si>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</si>
  <si>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</si>
  <si>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</si>
  <si>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</si>
  <si>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</si>
  <si>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</si>
  <si>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</si>
  <si>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</si>
  <si>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</si>
  <si>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</si>
  <si>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</si>
  <si>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</si>
  <si>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</si>
  <si>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</si>
  <si>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</si>
  <si>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</si>
  <si>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</si>
  <si>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</si>
  <si>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</si>
  <si>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</si>
  <si>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</si>
  <si>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</si>
  <si>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</si>
  <si>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</si>
  <si>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</si>
  <si>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</si>
  <si>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</si>
  <si>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</si>
  <si>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</si>
  <si>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</si>
  <si>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</si>
  <si>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</si>
  <si>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</si>
  <si>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</si>
  <si>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</si>
  <si>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</si>
  <si>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</si>
  <si>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</si>
  <si>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</si>
  <si>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</si>
  <si>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</si>
  <si>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</si>
  <si>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</si>
  <si>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</si>
  <si>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</si>
  <si>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</si>
  <si>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</si>
  <si>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</si>
  <si>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</si>
  <si>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</si>
  <si>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</si>
  <si>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</si>
  <si>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</si>
  <si>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</si>
  <si>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</si>
  <si>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</si>
  <si>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</si>
  <si>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</si>
  <si>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</si>
  <si>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</si>
  <si>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</si>
  <si>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</si>
  <si>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</si>
  <si>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</si>
  <si>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</si>
  <si>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</si>
  <si>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</si>
  <si>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</si>
  <si>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</si>
  <si>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</si>
  <si>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</si>
  <si>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</si>
  <si>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</si>
  <si>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</si>
  <si>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</si>
  <si>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</si>
  <si>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</si>
  <si>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</si>
  <si>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</si>
  <si>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</si>
  <si>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</si>
  <si>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</si>
  <si>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</si>
  <si>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</si>
  <si>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</si>
  <si>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</si>
  <si>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</si>
  <si>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</si>
  <si>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</si>
  <si>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</si>
  <si>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</si>
  <si>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</si>
  <si>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</si>
  <si>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</si>
  <si>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</si>
  <si>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</si>
  <si>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</si>
  <si>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</si>
  <si>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</si>
  <si>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</si>
  <si>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</si>
  <si>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</si>
  <si>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</si>
  <si>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</si>
  <si>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</si>
  <si>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</si>
  <si>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</si>
  <si>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</si>
  <si>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</si>
  <si>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</si>
  <si>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</si>
  <si>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</si>
  <si>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</si>
  <si>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</si>
  <si>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</si>
  <si>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</si>
  <si>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</si>
  <si>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</si>
  <si>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</si>
  <si>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</si>
  <si>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</si>
  <si>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</si>
  <si>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</si>
  <si>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</si>
  <si>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</si>
  <si>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</si>
  <si>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</si>
  <si>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</si>
  <si>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</si>
  <si>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</si>
  <si>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</si>
  <si>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</si>
  <si>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</si>
  <si>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</si>
  <si>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</si>
  <si>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</si>
  <si>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</si>
  <si>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</si>
  <si>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</si>
  <si>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</si>
  <si>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</si>
  <si>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</si>
  <si>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</si>
  <si>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</si>
  <si>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</si>
  <si>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</si>
  <si>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</si>
  <si>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</si>
  <si>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</si>
  <si>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</si>
  <si>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</si>
  <si>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</si>
  <si>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</si>
  <si>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</si>
  <si>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</si>
  <si>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</si>
  <si>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</si>
  <si>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</si>
  <si>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</si>
  <si>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</si>
  <si>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</si>
  <si>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</si>
  <si>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</si>
  <si>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</si>
  <si>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</si>
  <si>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</si>
  <si>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</si>
  <si>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</si>
  <si>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</si>
  <si>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</si>
  <si>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</si>
  <si>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</si>
  <si>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</si>
  <si>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</si>
  <si>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</si>
  <si>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</si>
  <si>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</si>
  <si>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</si>
  <si>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</si>
  <si>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</si>
  <si>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</si>
  <si>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</si>
  <si>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</si>
  <si>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</si>
  <si>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</si>
  <si>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</si>
  <si>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</si>
  <si>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</si>
  <si>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</si>
  <si>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</si>
  <si>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</si>
  <si>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</si>
  <si>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</si>
  <si>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</si>
  <si>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</si>
  <si>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</si>
  <si>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</si>
  <si>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</si>
  <si>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</si>
  <si>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</si>
  <si>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</si>
  <si>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</si>
  <si>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</si>
  <si>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</si>
  <si>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</si>
  <si>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</si>
  <si>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</si>
  <si>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</si>
  <si>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</si>
  <si>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</si>
  <si>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</si>
  <si>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</si>
  <si>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</si>
  <si>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</si>
  <si>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</si>
  <si>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</si>
  <si>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</si>
  <si>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</si>
  <si>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</si>
  <si>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</si>
  <si>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</si>
  <si>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</si>
  <si>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</si>
  <si>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</si>
  <si>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</si>
  <si>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</si>
  <si>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</si>
  <si>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</si>
  <si>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</si>
  <si>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</si>
  <si>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</si>
  <si>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</si>
  <si>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</si>
  <si>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</si>
  <si>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</si>
  <si>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</si>
  <si>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</si>
  <si>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</si>
  <si>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</si>
  <si>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</si>
  <si>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</si>
  <si>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</si>
  <si>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</si>
  <si>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</si>
  <si>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</si>
  <si>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</si>
  <si>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</si>
  <si>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</si>
  <si>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</si>
  <si>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</si>
  <si>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</si>
  <si>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</si>
  <si>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</si>
  <si>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</si>
  <si>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</si>
  <si>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</si>
  <si>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</si>
  <si>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</si>
  <si>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</si>
  <si>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</si>
  <si>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</si>
  <si>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</si>
  <si>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</si>
  <si>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</si>
  <si>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</si>
  <si>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</si>
  <si>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</si>
  <si>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</si>
  <si>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</si>
  <si>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</si>
  <si>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</si>
  <si>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</si>
  <si>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</si>
  <si>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</si>
  <si>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</si>
  <si>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</si>
  <si>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</si>
  <si>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</si>
  <si>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</si>
  <si>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</si>
  <si>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</si>
  <si>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</si>
  <si>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</si>
  <si>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</si>
  <si>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</si>
  <si>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</si>
  <si>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</si>
  <si>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</si>
  <si>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</si>
  <si>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</si>
  <si>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</si>
  <si>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</si>
  <si>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</si>
  <si>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</si>
  <si>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</si>
  <si>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</si>
  <si>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</si>
  <si>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</si>
  <si>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</si>
  <si>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</si>
  <si>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</si>
  <si>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</si>
  <si>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</si>
  <si>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</si>
  <si>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</si>
  <si>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</si>
  <si>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</si>
  <si>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</si>
  <si>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</si>
  <si>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</si>
  <si>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</si>
  <si>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</si>
  <si>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</si>
  <si>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</si>
  <si>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</si>
  <si>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</si>
  <si>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</si>
  <si>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</si>
  <si>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</si>
  <si>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</si>
  <si>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</si>
  <si>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</si>
  <si>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</si>
  <si>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</si>
  <si>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</si>
  <si>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</si>
  <si>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</si>
  <si>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</si>
  <si>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</si>
  <si>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</si>
  <si>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</si>
  <si>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</si>
  <si>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</si>
  <si>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</si>
  <si>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</si>
  <si>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</si>
  <si>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</si>
  <si>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</si>
  <si>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</si>
  <si>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</si>
  <si>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</si>
  <si>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</si>
  <si>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</si>
  <si>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</si>
  <si>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</si>
  <si>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</si>
  <si>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</si>
  <si>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</si>
  <si>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</si>
  <si>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</si>
  <si>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</si>
  <si>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</si>
  <si>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</si>
  <si>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</si>
  <si>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</si>
  <si>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</si>
  <si>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</si>
  <si>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</si>
  <si>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</si>
  <si>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</si>
  <si>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</si>
  <si>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</si>
  <si>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</si>
  <si>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</si>
  <si>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</si>
  <si>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</si>
  <si>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</si>
  <si>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</si>
  <si>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</si>
  <si>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</si>
  <si>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</si>
  <si>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</si>
  <si>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</si>
  <si>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</si>
  <si>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</si>
  <si>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</si>
  <si>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</si>
  <si>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</si>
  <si>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</si>
  <si>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</si>
  <si>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</si>
  <si>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</si>
  <si>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</si>
  <si>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</si>
  <si>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</si>
  <si>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</si>
  <si>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</si>
  <si>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</si>
  <si>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</si>
  <si>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</si>
  <si>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</si>
  <si>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</si>
  <si>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</si>
  <si>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</si>
  <si>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</si>
  <si>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</si>
  <si>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</si>
  <si>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</si>
  <si>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</si>
  <si>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</si>
  <si>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</si>
  <si>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</si>
  <si>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</si>
  <si>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</si>
  <si>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</si>
  <si>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</si>
  <si>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</si>
  <si>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</si>
  <si>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</si>
  <si>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</si>
  <si>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</si>
  <si>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</si>
  <si>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</si>
  <si>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</si>
  <si>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</si>
  <si>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</si>
  <si>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</si>
  <si>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</si>
  <si>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</si>
  <si>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</si>
  <si>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</si>
  <si>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</si>
  <si>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</si>
  <si>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</si>
  <si>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</si>
  <si>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</si>
  <si>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</si>
  <si>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</si>
  <si>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</si>
  <si>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</si>
  <si>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</si>
  <si>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</si>
  <si>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</si>
  <si>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</si>
  <si>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</si>
  <si>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</si>
  <si>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</si>
  <si>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</si>
  <si>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</si>
  <si>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</si>
  <si>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</si>
  <si>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</si>
  <si>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</si>
  <si>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</si>
  <si>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</si>
  <si>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</si>
  <si>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</si>
  <si>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</si>
  <si>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</si>
  <si>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</si>
  <si>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</si>
  <si>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</si>
  <si>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</si>
  <si>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</si>
  <si>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</si>
  <si>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</si>
  <si>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</si>
  <si>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</si>
  <si>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</si>
  <si>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</si>
  <si>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</si>
  <si>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</si>
  <si>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</si>
  <si>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</si>
  <si>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</si>
  <si>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</si>
  <si>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</si>
  <si>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</si>
  <si>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</si>
  <si>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</si>
  <si>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</si>
  <si>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</si>
  <si>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</si>
  <si>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</si>
  <si>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</si>
  <si>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</si>
  <si>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</si>
  <si>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</si>
  <si>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</si>
  <si>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</si>
  <si>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</si>
  <si>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</si>
  <si>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</si>
  <si>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</si>
  <si>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</si>
  <si>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</si>
  <si>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</si>
  <si>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</si>
  <si>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</si>
  <si>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</si>
  <si>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</si>
  <si>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</si>
  <si>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</si>
  <si>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</si>
  <si>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</si>
  <si>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</si>
  <si>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</si>
  <si>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</si>
  <si>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</si>
  <si>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</si>
  <si>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</si>
  <si>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</si>
  <si>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</si>
  <si>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</si>
  <si>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</si>
  <si>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</si>
  <si>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</si>
  <si>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</si>
  <si>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</si>
  <si>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</si>
  <si>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</si>
  <si>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</si>
  <si>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</si>
  <si>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</si>
  <si>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</si>
  <si>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</si>
  <si>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</si>
  <si>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</si>
  <si>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</si>
  <si>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</si>
  <si>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</si>
  <si>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</si>
  <si>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</si>
  <si>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</si>
  <si>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</si>
  <si>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</si>
  <si>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</si>
  <si>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</si>
  <si>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</si>
  <si>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</si>
  <si>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</si>
  <si>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</si>
  <si>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</si>
  <si>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</si>
  <si>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</si>
  <si>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</si>
  <si>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</si>
  <si>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</si>
  <si>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</si>
  <si>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</si>
  <si>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</si>
  <si>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</si>
  <si>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</si>
  <si>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</si>
  <si>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</si>
  <si>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</si>
  <si>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</si>
  <si>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</si>
  <si>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</si>
  <si>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</si>
  <si>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</si>
  <si>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</si>
  <si>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</si>
  <si>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</si>
  <si>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</si>
  <si>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</si>
  <si>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</si>
  <si>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</si>
  <si>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</si>
  <si>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</si>
  <si>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</si>
  <si>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</si>
  <si>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</si>
  <si>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</si>
  <si>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</si>
  <si>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</si>
  <si>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</si>
  <si>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</si>
  <si>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</si>
  <si>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</si>
  <si>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</si>
  <si>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</si>
  <si>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</si>
  <si>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</si>
  <si>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</si>
  <si>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</si>
  <si>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</si>
  <si>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</si>
  <si>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</si>
  <si>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</si>
  <si>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</si>
  <si>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</si>
  <si>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</si>
  <si>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</si>
  <si>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</si>
  <si>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</si>
  <si>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</si>
  <si>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</si>
  <si>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</si>
  <si>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</si>
  <si>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</si>
  <si>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</si>
  <si>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</si>
  <si>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</si>
  <si>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</si>
  <si>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</si>
  <si>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</si>
  <si>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</si>
  <si>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</si>
  <si>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</si>
  <si>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</si>
  <si>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</si>
  <si>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</si>
  <si>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</si>
  <si>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</si>
  <si>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</si>
  <si>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</si>
  <si>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</si>
  <si>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</si>
  <si>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</si>
  <si>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</si>
  <si>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</si>
  <si>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</si>
  <si>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</si>
  <si>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</si>
  <si>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</si>
  <si>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</si>
  <si>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</si>
  <si>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</si>
  <si>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</si>
  <si>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</si>
  <si>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</si>
  <si>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</si>
  <si>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</si>
  <si>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</si>
  <si>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</si>
  <si>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</si>
  <si>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</si>
  <si>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</si>
  <si>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</si>
  <si>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</si>
  <si>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</si>
  <si>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</si>
  <si>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</si>
  <si>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</si>
  <si>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</si>
  <si>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</si>
  <si>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</si>
  <si>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</si>
  <si>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</si>
  <si>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</si>
  <si>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</si>
  <si>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</si>
  <si>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</si>
  <si>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</si>
  <si>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</si>
  <si>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</si>
  <si>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</si>
  <si>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</si>
  <si>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</si>
  <si>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</si>
  <si>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</si>
  <si>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</si>
  <si>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</si>
  <si>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</si>
  <si>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</si>
  <si>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</si>
  <si>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</si>
  <si>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</si>
  <si>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</si>
  <si>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</si>
  <si>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</si>
  <si>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</si>
  <si>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</si>
  <si>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</si>
  <si>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</si>
  <si>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</si>
  <si>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</si>
  <si>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</si>
  <si>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</si>
  <si>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</si>
  <si>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</si>
  <si>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</si>
  <si>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</si>
  <si>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</si>
  <si>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</si>
  <si>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</si>
  <si>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</si>
  <si>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</si>
  <si>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</si>
  <si>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</si>
  <si>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</si>
  <si>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</si>
  <si>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</si>
  <si>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</si>
  <si>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</si>
  <si>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</si>
  <si>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</si>
  <si>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</si>
  <si>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</si>
  <si>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</si>
  <si>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</si>
  <si>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</si>
  <si>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</si>
  <si>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</si>
  <si>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</si>
  <si>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</si>
  <si>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</si>
  <si>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</si>
  <si>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</si>
  <si>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</si>
  <si>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</si>
  <si>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</si>
  <si>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</si>
  <si>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</si>
  <si>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</si>
  <si>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</si>
  <si>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</si>
  <si>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</si>
  <si>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</si>
  <si>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</si>
  <si>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</si>
  <si>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</si>
  <si>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</si>
  <si>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</si>
  <si>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</si>
  <si>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</si>
  <si>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</si>
  <si>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</si>
  <si>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</si>
  <si>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</si>
  <si>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</si>
  <si>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</si>
  <si>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</si>
  <si>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</si>
  <si>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</si>
  <si>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</si>
  <si>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</si>
  <si>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</si>
  <si>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</si>
  <si>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</si>
  <si>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</si>
  <si>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</si>
  <si>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</si>
  <si>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</si>
  <si>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</si>
  <si>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</si>
  <si>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</si>
  <si>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</si>
  <si>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</si>
  <si>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</si>
  <si>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</si>
  <si>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</si>
  <si>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</si>
  <si>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</si>
  <si>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</si>
  <si>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</si>
  <si>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</si>
  <si>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</si>
  <si>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</si>
  <si>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</si>
  <si>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</si>
  <si>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</si>
  <si>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</si>
  <si>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</si>
  <si>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</si>
  <si>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</si>
  <si>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</si>
  <si>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</si>
  <si>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</si>
  <si>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</si>
  <si>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</si>
  <si>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</si>
  <si>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</si>
  <si>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</si>
  <si>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</si>
  <si>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</si>
  <si>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</si>
  <si>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</si>
  <si>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</si>
  <si>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</si>
  <si>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</si>
  <si>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</si>
  <si>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</si>
  <si>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</si>
  <si>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</si>
  <si>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</si>
  <si>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</si>
  <si>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</si>
  <si>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</si>
  <si>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</si>
  <si>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</si>
  <si>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</si>
  <si>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</si>
  <si>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</si>
  <si>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</si>
  <si>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</si>
  <si>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</si>
  <si>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</si>
  <si>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</si>
  <si>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</si>
  <si>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</si>
  <si>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</si>
  <si>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</si>
  <si>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</si>
  <si>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</si>
  <si>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</si>
  <si>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</si>
  <si>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</si>
  <si>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</si>
  <si>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</si>
  <si>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</si>
  <si>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</si>
  <si>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</si>
  <si>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</si>
  <si>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</si>
  <si>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</si>
  <si>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</si>
  <si>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</si>
  <si>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</si>
  <si>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</si>
  <si>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</si>
  <si>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</si>
  <si>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</si>
  <si>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</si>
  <si>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</si>
  <si>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</si>
  <si>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</si>
  <si>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</si>
  <si>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</si>
  <si>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</si>
  <si>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</si>
  <si>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</si>
  <si>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</si>
  <si>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</si>
  <si>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</si>
  <si>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</si>
  <si>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</si>
  <si>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</si>
  <si>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</si>
  <si>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</si>
  <si>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</si>
  <si>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</si>
  <si>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</si>
  <si>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</si>
  <si>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</si>
  <si>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</si>
  <si>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</si>
  <si>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</si>
  <si>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</si>
  <si>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</si>
  <si>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</si>
  <si>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</si>
  <si>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</si>
  <si>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</si>
  <si>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</si>
  <si>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</si>
  <si>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</si>
  <si>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</si>
  <si>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</si>
  <si>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</si>
  <si>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</si>
  <si>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</si>
  <si>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</si>
  <si>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</si>
  <si>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</si>
  <si>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</si>
  <si>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</si>
  <si>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</si>
  <si>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</si>
  <si>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</si>
  <si>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</si>
  <si>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</si>
  <si>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</si>
  <si>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</si>
  <si>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</si>
  <si>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</si>
  <si>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</si>
  <si>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</si>
  <si>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</si>
  <si>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</si>
  <si>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</si>
  <si>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</si>
  <si>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</si>
  <si>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</si>
  <si>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</si>
  <si>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</si>
  <si>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</si>
  <si>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</si>
  <si>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</si>
  <si>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</si>
  <si>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</si>
  <si>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</si>
  <si>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</si>
  <si>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</si>
  <si>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</si>
  <si>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</si>
  <si>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</si>
  <si>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</si>
  <si>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</si>
  <si>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</si>
  <si>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</si>
  <si>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</si>
  <si>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</si>
  <si>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</si>
  <si>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</si>
  <si>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</si>
  <si>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</si>
  <si>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</si>
  <si>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</si>
  <si>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</si>
  <si>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</si>
  <si>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</si>
  <si>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</si>
  <si>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</si>
  <si>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</si>
  <si>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</si>
  <si>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</si>
  <si>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</si>
  <si>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</si>
  <si>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</si>
  <si>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</si>
  <si>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</si>
  <si>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</si>
  <si>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</si>
  <si>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</si>
  <si>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</si>
  <si>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</si>
  <si>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</si>
  <si>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</si>
  <si>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</si>
  <si>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</si>
  <si>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</si>
  <si>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</si>
  <si>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</si>
  <si>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</si>
  <si>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</si>
  <si>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</si>
  <si>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</si>
  <si>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</si>
  <si>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</si>
  <si>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</si>
  <si>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</si>
  <si>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</si>
  <si>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</si>
  <si>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</si>
  <si>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</si>
  <si>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</si>
  <si>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</si>
  <si>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</si>
  <si>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</si>
  <si>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</si>
  <si>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</si>
  <si>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</si>
  <si>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</si>
  <si>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</si>
  <si>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</si>
  <si>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</si>
  <si>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</si>
  <si>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</si>
  <si>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</si>
  <si>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</si>
  <si>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</si>
  <si>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</si>
  <si>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</si>
  <si>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</si>
  <si>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</si>
  <si>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</si>
  <si>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</si>
  <si>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</si>
  <si>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</si>
  <si>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</si>
  <si>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</si>
  <si>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</si>
  <si>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</si>
  <si>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</si>
  <si>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</si>
  <si>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</si>
  <si>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</si>
  <si>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</si>
  <si>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</si>
  <si>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</si>
  <si>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</si>
  <si>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</si>
  <si>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</si>
  <si>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</si>
  <si>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</si>
  <si>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</si>
  <si>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</si>
  <si>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</si>
  <si>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</si>
  <si>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</si>
  <si>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</si>
  <si>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</si>
  <si>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</si>
  <si>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</si>
  <si>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</si>
  <si>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</si>
  <si>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</si>
  <si>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</si>
  <si>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</si>
  <si>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</si>
  <si>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</si>
  <si>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</si>
  <si>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</si>
  <si>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</si>
  <si>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</si>
  <si>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</si>
  <si>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</si>
  <si>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</si>
  <si>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</si>
  <si>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</si>
  <si>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</si>
  <si>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</si>
  <si>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</si>
  <si>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</si>
  <si>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</si>
  <si>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</si>
  <si>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</si>
  <si>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</si>
  <si>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</si>
  <si>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</si>
  <si>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</si>
  <si>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</si>
  <si>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</si>
  <si>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</si>
  <si>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</si>
  <si>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</si>
  <si>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</si>
  <si>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</si>
  <si>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</si>
  <si>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</si>
  <si>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</si>
  <si>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</si>
  <si>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</si>
  <si>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</si>
  <si>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</si>
  <si>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</si>
  <si>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</si>
  <si>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</si>
  <si>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</si>
  <si>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</si>
  <si>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</si>
  <si>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</si>
  <si>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</si>
  <si>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</si>
  <si>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</si>
  <si>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</si>
  <si>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</si>
  <si>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</si>
  <si>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</si>
  <si>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</si>
  <si>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</si>
  <si>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</si>
  <si>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</si>
  <si>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</si>
  <si>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</si>
  <si>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</si>
  <si>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</si>
  <si>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</si>
  <si>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</si>
  <si>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</si>
  <si>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</si>
  <si>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</si>
  <si>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</si>
  <si>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</si>
  <si>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</si>
  <si>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</si>
  <si>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</si>
  <si>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</si>
  <si>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</si>
  <si>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</si>
  <si>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</si>
  <si>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</si>
  <si>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</si>
  <si>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</si>
  <si>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</si>
  <si>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</si>
  <si>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</si>
  <si>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</si>
  <si>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</si>
  <si>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</si>
  <si>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</si>
  <si>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</si>
  <si>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</si>
  <si>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</si>
  <si>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</si>
  <si>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</si>
  <si>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</si>
  <si>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</si>
  <si>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</si>
  <si>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</si>
  <si>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</si>
  <si>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</si>
  <si>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</si>
  <si>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</si>
  <si>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</si>
  <si>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</si>
  <si>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</si>
  <si>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</si>
  <si>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</si>
  <si>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</si>
  <si>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</si>
  <si>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</si>
  <si>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</si>
  <si>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</si>
  <si>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</si>
  <si>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</si>
  <si>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</si>
  <si>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</si>
  <si>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</si>
  <si>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</si>
  <si>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</si>
  <si>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</si>
  <si>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</si>
  <si>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</si>
  <si>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</si>
  <si>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</si>
  <si>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</si>
  <si>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</si>
  <si>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</si>
  <si>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</si>
  <si>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</si>
  <si>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</si>
  <si>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</si>
  <si>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</si>
  <si>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</si>
  <si>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</si>
  <si>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</si>
  <si>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</si>
  <si>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</si>
  <si>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</si>
  <si>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</si>
  <si>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</si>
  <si>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</si>
  <si>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</si>
  <si>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</si>
  <si>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</si>
  <si>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</si>
  <si>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</si>
  <si>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</si>
  <si>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</si>
  <si>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</si>
  <si>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</si>
  <si>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</si>
  <si>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</si>
  <si>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</si>
  <si>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</si>
  <si>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</si>
  <si>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</si>
  <si>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</si>
  <si>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</si>
  <si>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</si>
  <si>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</si>
  <si>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</si>
  <si>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</si>
  <si>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</si>
  <si>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</si>
  <si>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</si>
  <si>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</si>
  <si>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</si>
  <si>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</si>
  <si>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</si>
  <si>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</si>
  <si>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</si>
  <si>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</si>
  <si>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</si>
  <si>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</si>
  <si>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</si>
  <si>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</si>
  <si>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</si>
  <si>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</si>
  <si>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</si>
  <si>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</si>
  <si>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</si>
  <si>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</si>
  <si>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</si>
  <si>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</si>
  <si>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</si>
  <si>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</si>
  <si>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</si>
  <si>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</si>
  <si>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</si>
  <si>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</si>
  <si>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</si>
  <si>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</si>
  <si>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</si>
  <si>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</si>
  <si>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</si>
  <si>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</si>
  <si>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</si>
  <si>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</si>
  <si>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</si>
  <si>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</si>
  <si>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</si>
  <si>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</si>
  <si>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</si>
  <si>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</si>
  <si>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</si>
  <si>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</si>
  <si>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</si>
  <si>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</si>
  <si>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</si>
  <si>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</si>
  <si>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</si>
  <si>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</si>
  <si>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</si>
  <si>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</si>
  <si>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</si>
  <si>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</si>
  <si>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</si>
  <si>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</si>
  <si>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</si>
  <si>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</si>
  <si>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</si>
  <si>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</si>
  <si>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</si>
  <si>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</si>
  <si>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</si>
  <si>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</si>
  <si>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</si>
  <si>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</si>
  <si>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</si>
  <si>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</si>
  <si>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</si>
  <si>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</si>
  <si>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</si>
  <si>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</si>
  <si>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</si>
  <si>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</si>
  <si>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</si>
  <si>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</si>
  <si>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</si>
  <si>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</si>
  <si>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</si>
  <si>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</si>
  <si>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</si>
  <si>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</si>
  <si>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</si>
  <si>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</si>
  <si>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</si>
  <si>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</si>
  <si>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</si>
  <si>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</si>
  <si>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</si>
  <si>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</si>
  <si>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</si>
  <si>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</si>
  <si>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</si>
  <si>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</si>
  <si>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</si>
  <si>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</si>
  <si>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</si>
  <si>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</si>
  <si>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</si>
  <si>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</si>
  <si>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</si>
  <si>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</si>
  <si>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</si>
  <si>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</si>
  <si>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</si>
  <si>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</si>
  <si>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</si>
  <si>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</si>
  <si>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</si>
  <si>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</si>
  <si>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</si>
  <si>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</si>
  <si>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</si>
  <si>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</si>
  <si>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</si>
  <si>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</si>
  <si>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</si>
  <si>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</si>
  <si>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</si>
  <si>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</si>
  <si>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</si>
  <si>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</si>
  <si>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</si>
  <si>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</si>
  <si>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</si>
  <si>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</si>
  <si>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</si>
  <si>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</si>
  <si>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</si>
  <si>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</si>
  <si>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</si>
  <si>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</si>
  <si>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</si>
  <si>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</si>
  <si>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</si>
  <si>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</si>
  <si>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</si>
  <si>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</si>
  <si>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</si>
  <si>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</si>
  <si>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</si>
  <si>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</si>
  <si>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</si>
  <si>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</si>
  <si>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</si>
  <si>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</si>
  <si>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</si>
  <si>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</si>
  <si>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</si>
  <si>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</si>
  <si>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</si>
  <si>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</si>
  <si>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</si>
  <si>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</si>
  <si>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</si>
  <si>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</si>
  <si>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</si>
  <si>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</si>
  <si>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</si>
  <si>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</si>
  <si>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</si>
  <si>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</si>
  <si>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</si>
  <si>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</si>
  <si>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</si>
  <si>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</si>
  <si>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</si>
  <si>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</si>
  <si>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</si>
  <si>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</si>
  <si>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</si>
  <si>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</si>
  <si>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</si>
  <si>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</si>
  <si>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</si>
  <si>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</si>
  <si>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</si>
  <si>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</si>
  <si>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</si>
  <si>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</si>
  <si>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</si>
  <si>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</si>
  <si>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</si>
  <si>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</si>
  <si>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</si>
  <si>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</si>
  <si>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</si>
  <si>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</si>
  <si>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</si>
  <si>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</si>
  <si>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</si>
  <si>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</si>
  <si>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</si>
  <si>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</si>
  <si>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</si>
  <si>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</si>
  <si>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</si>
  <si>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</si>
  <si>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</si>
  <si>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</si>
  <si>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</si>
  <si>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</si>
  <si>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</si>
  <si>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</si>
  <si>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</si>
  <si>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</si>
  <si>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</si>
  <si>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</si>
  <si>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</si>
  <si>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</si>
  <si>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</si>
  <si>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</si>
  <si>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</si>
  <si>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</si>
  <si>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</si>
  <si>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</si>
  <si>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</si>
  <si>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</si>
  <si>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</si>
  <si>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</si>
  <si>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</si>
  <si>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</si>
  <si>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</si>
  <si>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</si>
  <si>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</si>
  <si>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</si>
  <si>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</si>
  <si>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</si>
  <si>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</si>
  <si>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</si>
  <si>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</si>
  <si>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</si>
  <si>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</si>
  <si>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</si>
  <si>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</si>
  <si>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</si>
  <si>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</si>
  <si>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</si>
  <si>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</si>
  <si>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</si>
  <si>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</si>
  <si>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</si>
  <si>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</si>
  <si>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</si>
  <si>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</si>
  <si>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</si>
  <si>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</si>
  <si>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</si>
  <si>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</si>
  <si>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</si>
  <si>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</si>
  <si>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</si>
  <si>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</si>
  <si>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</si>
  <si>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</si>
  <si>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</si>
  <si>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</si>
  <si>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</si>
  <si>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</si>
  <si>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</si>
  <si>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</si>
  <si>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</si>
  <si>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</si>
  <si>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</si>
  <si>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</si>
  <si>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</si>
  <si>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</si>
  <si>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</si>
  <si>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</si>
  <si>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</si>
  <si>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</si>
  <si>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</si>
  <si>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</si>
  <si>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</si>
  <si>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</si>
  <si>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</si>
  <si>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</si>
  <si>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</si>
  <si>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</si>
  <si>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</si>
  <si>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</si>
  <si>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</si>
  <si>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</si>
  <si>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</si>
  <si>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</si>
  <si>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</si>
  <si>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</si>
  <si>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</si>
  <si>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</si>
  <si>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</si>
  <si>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</si>
  <si>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</si>
  <si>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</si>
  <si>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</si>
  <si>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</si>
  <si>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</si>
  <si>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</si>
  <si>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</si>
  <si>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</si>
  <si>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</si>
  <si>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</si>
  <si>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</si>
  <si>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</si>
  <si>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</si>
  <si>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</si>
  <si>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</si>
  <si>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</si>
  <si>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</si>
  <si>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</si>
  <si>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</si>
  <si>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</si>
  <si>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</si>
  <si>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</si>
  <si>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</si>
  <si>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</si>
  <si>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</si>
  <si>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</si>
  <si>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</si>
  <si>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</si>
  <si>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</si>
  <si>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</si>
  <si>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</si>
  <si>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</si>
  <si>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</si>
  <si>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</si>
  <si>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</si>
  <si>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</si>
  <si>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</si>
  <si>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</si>
  <si>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</si>
  <si>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</si>
  <si>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</si>
  <si>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</si>
  <si>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</si>
  <si>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</si>
  <si>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</si>
  <si>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</si>
  <si>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</si>
  <si>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</si>
  <si>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</si>
  <si>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</si>
  <si>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</si>
  <si>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</si>
  <si>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</si>
  <si>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</si>
  <si>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</si>
  <si>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</si>
  <si>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</si>
  <si>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</si>
  <si>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</si>
  <si>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</si>
  <si>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</si>
  <si>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</si>
  <si>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</si>
  <si>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</si>
  <si>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</si>
  <si>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</si>
  <si>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</si>
  <si>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</si>
  <si>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</si>
  <si>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</si>
  <si>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</si>
  <si>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</si>
  <si>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</si>
  <si>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</si>
  <si>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</si>
  <si>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</si>
  <si>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</si>
  <si>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</si>
  <si>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</si>
  <si>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</si>
  <si>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</si>
  <si>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</si>
  <si>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</si>
  <si>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</si>
  <si>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</si>
  <si>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</si>
  <si>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</si>
  <si>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</si>
  <si>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</si>
  <si>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</si>
  <si>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</si>
  <si>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</si>
  <si>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</si>
  <si>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</si>
  <si>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</si>
  <si>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</si>
  <si>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</si>
  <si>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</si>
  <si>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</si>
  <si>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</si>
  <si>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</si>
  <si>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</si>
  <si>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</si>
  <si>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</si>
  <si>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</si>
  <si>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</si>
  <si>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</si>
  <si>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</si>
  <si>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</si>
  <si>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</si>
  <si>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</si>
  <si>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</si>
  <si>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</si>
  <si>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</si>
  <si>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</si>
  <si>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</si>
  <si>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</si>
  <si>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</si>
  <si>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</si>
  <si>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</si>
  <si>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</si>
  <si>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</si>
  <si>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</si>
  <si>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</si>
  <si>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</si>
  <si>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</si>
  <si>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</si>
  <si>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</si>
  <si>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</si>
  <si>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</si>
  <si>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</si>
  <si>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</si>
  <si>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</si>
  <si>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</si>
  <si>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</si>
  <si>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</si>
  <si>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</si>
  <si>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</si>
  <si>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</si>
  <si>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</si>
  <si>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</si>
  <si>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</si>
  <si>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</si>
  <si>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</si>
  <si>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</si>
  <si>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</si>
  <si>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</si>
  <si>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</si>
  <si>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</si>
  <si>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</si>
  <si>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</si>
  <si>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</si>
  <si>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</si>
  <si>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</si>
  <si>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</si>
  <si>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</si>
  <si>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</si>
  <si>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</si>
  <si>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</si>
  <si>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</si>
  <si>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</si>
  <si>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</si>
  <si>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</si>
  <si>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</si>
  <si>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</si>
  <si>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</si>
  <si>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</si>
  <si>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</si>
  <si>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</si>
  <si>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</si>
  <si>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</si>
  <si>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</si>
  <si>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</si>
  <si>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</si>
  <si>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</si>
  <si>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</si>
  <si>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</si>
  <si>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</si>
  <si>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</si>
  <si>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</si>
  <si>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</si>
  <si>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</si>
  <si>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</si>
  <si>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</si>
  <si>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</si>
  <si>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</si>
  <si>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</si>
  <si>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</si>
  <si>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</si>
  <si>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</si>
  <si>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</si>
  <si>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</si>
  <si>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</si>
  <si>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</si>
  <si>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</si>
  <si>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</si>
  <si>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</si>
  <si>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</si>
  <si>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</si>
  <si>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</si>
  <si>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</si>
  <si>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</si>
  <si>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</si>
  <si>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</si>
  <si>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</si>
  <si>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</si>
  <si>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</si>
  <si>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</si>
  <si>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</si>
  <si>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</si>
  <si>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</si>
  <si>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</si>
  <si>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</si>
  <si>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</si>
  <si>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</si>
  <si>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</si>
  <si>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</si>
  <si>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</si>
  <si>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</si>
  <si>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</si>
  <si>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</si>
  <si>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</si>
  <si>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</si>
  <si>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</si>
  <si>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</si>
  <si>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</si>
  <si>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</si>
  <si>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</si>
  <si>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</si>
  <si>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</si>
  <si>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</si>
  <si>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</si>
  <si>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</si>
  <si>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</si>
  <si>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</si>
  <si>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</si>
  <si>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</si>
  <si>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</si>
  <si>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</si>
  <si>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</si>
  <si>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</si>
  <si>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</si>
  <si>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</si>
  <si>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</si>
  <si>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</si>
  <si>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</si>
  <si>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</si>
  <si>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</si>
  <si>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</si>
  <si>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</si>
  <si>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</si>
  <si>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</si>
  <si>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</si>
  <si>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</si>
  <si>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</si>
  <si>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</si>
  <si>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</si>
  <si>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</si>
  <si>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</si>
  <si>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</si>
  <si>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</si>
  <si>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</si>
  <si>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</si>
  <si>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</si>
  <si>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</si>
  <si>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</si>
  <si>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</si>
  <si>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</si>
  <si>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</si>
  <si>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</si>
  <si>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</si>
  <si>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</si>
  <si>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</si>
  <si>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</si>
  <si>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</si>
  <si>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</si>
  <si>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</si>
  <si>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</si>
  <si>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</si>
  <si>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</si>
  <si>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</si>
  <si>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</si>
  <si>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</si>
  <si>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</si>
  <si>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</si>
  <si>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</si>
  <si>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</si>
  <si>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</si>
  <si>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</si>
  <si>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</si>
  <si>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</si>
  <si>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</si>
  <si>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</si>
  <si>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</si>
  <si>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</si>
  <si>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</si>
  <si>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</si>
  <si>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</si>
  <si>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</si>
  <si>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</si>
  <si>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</si>
  <si>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</si>
  <si>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</si>
  <si>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</si>
  <si>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</si>
  <si>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</si>
  <si>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</si>
  <si>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</si>
  <si>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</si>
  <si>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</si>
  <si>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</si>
  <si>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</si>
  <si>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</si>
  <si>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</si>
  <si>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</si>
  <si>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</si>
  <si>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</si>
  <si>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</si>
  <si>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</si>
  <si>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</si>
  <si>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</si>
  <si>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</si>
  <si>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</si>
  <si>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</si>
  <si>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</si>
  <si>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</si>
  <si>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</si>
  <si>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</si>
  <si>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</si>
  <si>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</si>
  <si>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</si>
  <si>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</si>
  <si>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</si>
  <si>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</si>
  <si>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</si>
  <si>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</si>
  <si>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</si>
  <si>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</si>
  <si>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</si>
  <si>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</si>
  <si>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</si>
  <si>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</si>
  <si>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</si>
  <si>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</si>
  <si>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</si>
  <si>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</si>
  <si>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</si>
  <si>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</si>
  <si>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</si>
  <si>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</si>
  <si>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</si>
  <si>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</si>
  <si>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</si>
  <si>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</si>
  <si>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</si>
  <si>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</si>
  <si>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</si>
  <si>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</si>
  <si>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</si>
  <si>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</si>
  <si>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</si>
  <si>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</si>
  <si>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</si>
  <si>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</si>
  <si>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</si>
  <si>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</si>
  <si>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</si>
  <si>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</si>
  <si>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</si>
  <si>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</si>
  <si>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</si>
  <si>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</si>
  <si>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</si>
  <si>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</si>
  <si>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</si>
  <si>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</si>
  <si>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</si>
  <si>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</si>
  <si>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</si>
  <si>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</si>
  <si>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</si>
  <si>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</si>
  <si>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</si>
  <si>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</si>
  <si>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</si>
  <si>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</si>
  <si>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</si>
  <si>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</si>
  <si>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</si>
  <si>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</si>
  <si>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</si>
  <si>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</si>
  <si>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</si>
  <si>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</si>
  <si>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</si>
  <si>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</si>
  <si>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</si>
  <si>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</si>
  <si>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</si>
  <si>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</si>
  <si>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</si>
  <si>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</si>
  <si>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</si>
  <si>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</si>
  <si>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</si>
  <si>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</si>
  <si>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</si>
  <si>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</si>
  <si>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</si>
  <si>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</si>
  <si>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</si>
  <si>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</si>
  <si>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</si>
  <si>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</si>
  <si>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</si>
  <si>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</si>
  <si>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</si>
  <si>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</si>
  <si>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</si>
  <si>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</si>
  <si>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</si>
  <si>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</si>
  <si>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</si>
  <si>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</si>
  <si>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</si>
  <si>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</si>
  <si>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</si>
  <si>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</si>
  <si>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</si>
  <si>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</si>
  <si>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</si>
  <si>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</si>
  <si>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</si>
  <si>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</si>
  <si>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</si>
  <si>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</si>
  <si>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</si>
  <si>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</si>
  <si>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</si>
  <si>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</si>
  <si>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</si>
  <si>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</si>
  <si>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</si>
  <si>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</si>
  <si>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</si>
  <si>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</si>
  <si>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</si>
  <si>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</si>
  <si>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</si>
  <si>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</si>
  <si>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</si>
  <si>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</si>
  <si>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</si>
  <si>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</si>
  <si>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</si>
  <si>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</si>
  <si>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</si>
  <si>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</si>
  <si>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</si>
  <si>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</si>
  <si>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</si>
  <si>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</si>
  <si>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</si>
  <si>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</si>
  <si>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</si>
  <si>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</si>
  <si>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</si>
  <si>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</si>
  <si>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</si>
  <si>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</si>
  <si>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</si>
  <si>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</si>
  <si>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</si>
  <si>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</si>
  <si>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</si>
  <si>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</si>
  <si>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</si>
  <si>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</si>
  <si>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</si>
  <si>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</si>
  <si>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</si>
  <si>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</si>
  <si>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</si>
  <si>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</si>
  <si>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</si>
  <si>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</si>
  <si>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</si>
  <si>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</si>
  <si>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</si>
  <si>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</si>
  <si>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</si>
  <si>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</si>
  <si>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</si>
  <si>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</si>
  <si>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</si>
  <si>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</si>
  <si>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</si>
  <si>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</si>
  <si>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</si>
  <si>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</si>
  <si>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</si>
  <si>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</si>
  <si>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</si>
  <si>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</si>
  <si>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</si>
  <si>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</si>
  <si>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</si>
  <si>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</si>
  <si>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</si>
  <si>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</si>
  <si>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</si>
  <si>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</si>
  <si>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</si>
  <si>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</si>
  <si>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</si>
  <si>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</si>
  <si>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</si>
  <si>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</si>
  <si>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</si>
  <si>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</si>
  <si>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</si>
  <si>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</si>
  <si>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</si>
  <si>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</si>
  <si>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</si>
  <si>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</si>
  <si>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</si>
  <si>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</si>
  <si>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</si>
  <si>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</si>
  <si>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</si>
  <si>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</si>
  <si>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</si>
  <si>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</si>
  <si>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</si>
  <si>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</si>
  <si>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</si>
  <si>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</si>
  <si>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</si>
  <si>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</si>
  <si>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</si>
  <si>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</si>
  <si>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</si>
  <si>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</si>
  <si>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</si>
  <si>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</si>
  <si>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</si>
  <si>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</si>
  <si>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</si>
  <si>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</si>
  <si>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</si>
  <si>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</si>
  <si>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</si>
  <si>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</si>
  <si>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</si>
  <si>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</si>
  <si>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</si>
  <si>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</si>
  <si>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</si>
  <si>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</si>
  <si>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</si>
  <si>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</si>
  <si>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</si>
  <si>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</si>
  <si>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</si>
  <si>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</si>
  <si>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</si>
  <si>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</si>
  <si>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</si>
  <si>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</si>
  <si>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</si>
  <si>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</si>
  <si>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</si>
  <si>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</si>
  <si>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</si>
  <si>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</si>
  <si>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</si>
  <si>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</si>
  <si>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</si>
  <si>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</si>
  <si>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</si>
  <si>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</si>
  <si>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</si>
  <si>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</si>
  <si>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</si>
  <si>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</si>
  <si>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</si>
  <si>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</si>
  <si>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</si>
  <si>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</si>
  <si>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</si>
  <si>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</si>
  <si>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</si>
  <si>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</si>
  <si>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</si>
  <si>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</si>
  <si>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</si>
  <si>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</si>
  <si>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</si>
  <si>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</si>
  <si>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</si>
  <si>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</si>
  <si>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</si>
  <si>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</si>
  <si>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</si>
  <si>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</si>
  <si>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</si>
  <si>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</si>
  <si>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</si>
  <si>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</si>
  <si>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</si>
  <si>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</si>
  <si>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</si>
  <si>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</si>
  <si>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</si>
  <si>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</si>
  <si>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</si>
  <si>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</si>
  <si>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</si>
  <si>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</si>
  <si>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</si>
  <si>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</si>
  <si>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</si>
  <si>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</si>
  <si>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</si>
  <si>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</si>
  <si>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</si>
  <si>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</si>
  <si>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</si>
  <si>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</si>
  <si>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</si>
  <si>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</si>
  <si>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</si>
  <si>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</si>
  <si>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</si>
  <si>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</si>
  <si>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</si>
  <si>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</si>
  <si>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</si>
  <si>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</si>
  <si>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</si>
  <si>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</si>
  <si>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</si>
  <si>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</si>
  <si>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</si>
  <si>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</si>
  <si>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</si>
  <si>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</si>
  <si>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</si>
  <si>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</si>
  <si>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</si>
  <si>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</si>
  <si>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</si>
  <si>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</si>
  <si>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</si>
  <si>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</si>
  <si>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</si>
  <si>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</si>
  <si>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</si>
  <si>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</si>
  <si>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</si>
  <si>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</si>
  <si>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</si>
  <si>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</si>
  <si>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</si>
  <si>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</si>
  <si>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</si>
  <si>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</si>
  <si>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</si>
  <si>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</si>
  <si>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</si>
  <si>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</si>
  <si>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</si>
  <si>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</si>
  <si>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</si>
  <si>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</si>
  <si>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</si>
  <si>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</si>
  <si>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</si>
  <si>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</si>
  <si>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</si>
  <si>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</si>
  <si>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</si>
  <si>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</si>
  <si>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</si>
  <si>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</si>
  <si>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</si>
  <si>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</si>
  <si>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</si>
  <si>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</si>
  <si>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</si>
  <si>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</si>
  <si>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</si>
  <si>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</si>
  <si>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</si>
  <si>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</si>
  <si>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</si>
  <si>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</si>
  <si>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</si>
  <si>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</si>
  <si>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</si>
  <si>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</si>
  <si>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</si>
  <si>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</si>
  <si>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</si>
  <si>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</si>
  <si>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</si>
  <si>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</si>
  <si>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</si>
  <si>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</si>
  <si>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</si>
  <si>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</si>
  <si>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</si>
  <si>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</si>
  <si>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</si>
  <si>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</si>
  <si>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</si>
  <si>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</si>
  <si>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</si>
  <si>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</si>
  <si>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</si>
  <si>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</si>
  <si>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</si>
  <si>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</si>
  <si>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</si>
  <si>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</si>
  <si>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</si>
  <si>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</si>
  <si>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</si>
  <si>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</si>
  <si>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</si>
  <si>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</si>
  <si>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</si>
  <si>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</si>
  <si>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</si>
  <si>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</si>
  <si>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</si>
  <si>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</si>
  <si>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</si>
  <si>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</si>
  <si>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</si>
  <si>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</si>
  <si>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</si>
  <si>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</si>
  <si>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</si>
  <si>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</si>
  <si>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</si>
  <si>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</si>
  <si>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</si>
  <si>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</si>
  <si>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</si>
  <si>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</si>
  <si>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</si>
  <si>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</si>
  <si>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</si>
  <si>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</si>
  <si>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</si>
  <si>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</si>
  <si>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</si>
  <si>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</si>
  <si>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</si>
  <si>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</si>
  <si>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</si>
  <si>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</si>
  <si>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</si>
  <si>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</si>
  <si>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</si>
  <si>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</si>
  <si>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</si>
  <si>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</si>
  <si>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</si>
  <si>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</si>
  <si>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</si>
  <si>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</si>
  <si>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</si>
  <si>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</si>
  <si>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</si>
  <si>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</si>
  <si>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</si>
  <si>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</si>
  <si>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</si>
  <si>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</si>
  <si>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</si>
  <si>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</si>
  <si>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</si>
  <si>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</si>
  <si>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</si>
  <si>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</si>
  <si>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</si>
  <si>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</si>
  <si>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</si>
  <si>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</si>
  <si>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</si>
  <si>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</si>
  <si>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</si>
  <si>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</si>
  <si>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</si>
  <si>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</si>
  <si>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</si>
  <si>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</si>
  <si>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</si>
  <si>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</si>
  <si>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</si>
  <si>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</si>
  <si>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</si>
  <si>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</si>
  <si>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</si>
  <si>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</si>
  <si>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</si>
  <si>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</si>
  <si>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</si>
  <si>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</si>
  <si>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</si>
  <si>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</si>
  <si>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</si>
  <si>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</si>
  <si>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</si>
  <si>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</si>
  <si>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</si>
  <si>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</si>
  <si>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</si>
  <si>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</si>
  <si>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</si>
  <si>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</si>
  <si>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</si>
  <si>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</si>
  <si>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</si>
  <si>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</si>
  <si>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</si>
  <si>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</si>
  <si>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</si>
  <si>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</si>
  <si>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</si>
  <si>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</si>
  <si>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</si>
  <si>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</si>
  <si>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</si>
  <si>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</si>
  <si>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</si>
  <si>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</si>
  <si>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</si>
  <si>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</si>
  <si>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</si>
  <si>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</si>
  <si>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</si>
  <si>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</si>
  <si>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</si>
  <si>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</si>
  <si>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</si>
  <si>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</si>
  <si>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</si>
  <si>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</si>
  <si>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</si>
  <si>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</si>
  <si>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</si>
  <si>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</si>
  <si>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</si>
  <si>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</si>
  <si>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</si>
  <si>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</si>
  <si>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</si>
  <si>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</si>
  <si>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</si>
  <si>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</si>
  <si>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</si>
  <si>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</si>
  <si>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</si>
  <si>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</si>
  <si>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</si>
  <si>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</si>
  <si>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</si>
  <si>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</si>
  <si>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</si>
  <si>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</si>
  <si>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</si>
  <si>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</si>
  <si>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</si>
  <si>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</si>
  <si>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</si>
  <si>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</si>
  <si>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</si>
  <si>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</si>
  <si>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</si>
  <si>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</si>
  <si>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</si>
  <si>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</si>
  <si>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</si>
  <si>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</si>
  <si>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</si>
  <si>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</si>
  <si>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</si>
  <si>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</si>
  <si>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</si>
  <si>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</si>
  <si>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</si>
  <si>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</si>
  <si>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</si>
  <si>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</si>
  <si>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</si>
  <si>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</si>
  <si>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</si>
  <si>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</si>
  <si>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</si>
  <si>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</si>
  <si>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</si>
  <si>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</si>
  <si>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</si>
  <si>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</si>
  <si>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</si>
  <si>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</si>
  <si>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</si>
  <si>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</si>
  <si>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</si>
  <si>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</si>
  <si>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</si>
  <si>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</si>
  <si>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</si>
  <si>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</si>
  <si>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</si>
  <si>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</si>
  <si>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</si>
  <si>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</si>
  <si>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</si>
  <si>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</si>
  <si>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</si>
  <si>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</si>
  <si>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</si>
  <si>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</si>
  <si>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</si>
  <si>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</si>
  <si>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</si>
  <si>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</si>
  <si>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</si>
  <si>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</si>
  <si>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</si>
  <si>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</si>
  <si>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</si>
  <si>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</si>
  <si>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</si>
  <si>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</si>
  <si>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</si>
  <si>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</si>
  <si>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</si>
  <si>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</si>
  <si>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</si>
  <si>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</si>
  <si>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</si>
  <si>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</si>
  <si>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</si>
  <si>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</si>
  <si>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</si>
  <si>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</si>
  <si>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</si>
  <si>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</si>
  <si>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</si>
  <si>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</si>
  <si>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</si>
  <si>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</si>
  <si>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</si>
  <si>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</si>
  <si>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</si>
  <si>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</si>
  <si>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</si>
  <si>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</si>
  <si>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</si>
  <si>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</si>
  <si>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</si>
  <si>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</si>
  <si>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</si>
  <si>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</si>
  <si>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</si>
  <si>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</si>
  <si>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</si>
  <si>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</si>
  <si>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</si>
  <si>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</si>
  <si>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</si>
  <si>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</si>
  <si>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</si>
  <si>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</si>
  <si>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</si>
  <si>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</si>
  <si>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</si>
  <si>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</si>
  <si>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</si>
  <si>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</si>
  <si>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</si>
  <si>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</si>
  <si>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</si>
  <si>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</si>
  <si>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</si>
  <si>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</si>
  <si>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</si>
  <si>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</si>
  <si>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</si>
  <si>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</si>
  <si>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</si>
  <si>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</si>
  <si>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</si>
  <si>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</si>
  <si>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</si>
  <si>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</si>
  <si>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</si>
  <si>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</si>
  <si>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</si>
  <si>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</si>
  <si>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</si>
  <si>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</si>
  <si>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</si>
  <si>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</si>
  <si>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</si>
  <si>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</si>
  <si>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</si>
  <si>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</si>
  <si>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</si>
  <si>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</si>
  <si>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</si>
  <si>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</si>
  <si>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</si>
  <si>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</si>
  <si>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</si>
  <si>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</si>
  <si>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</si>
  <si>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</si>
  <si>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</si>
  <si>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</si>
  <si>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</si>
  <si>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</si>
  <si>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</si>
  <si>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</si>
  <si>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</si>
  <si>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</si>
  <si>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</si>
  <si>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</si>
  <si>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</si>
  <si>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</si>
  <si>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</si>
  <si>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</si>
  <si>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</si>
  <si>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</si>
  <si>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</si>
  <si>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</si>
  <si>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</si>
  <si>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</si>
  <si>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</si>
  <si>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</si>
  <si>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</si>
  <si>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</si>
  <si>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</si>
  <si>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</si>
  <si>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</si>
  <si>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</si>
  <si>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</si>
  <si>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</si>
  <si>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</si>
  <si>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</si>
  <si>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</si>
  <si>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</si>
  <si>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</si>
  <si>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</si>
  <si>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</si>
  <si>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</si>
  <si>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</si>
  <si>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</si>
  <si>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</si>
  <si>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</si>
  <si>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</si>
  <si>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</si>
  <si>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</si>
  <si>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</si>
  <si>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</si>
  <si>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</si>
  <si>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</si>
  <si>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</si>
  <si>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</si>
  <si>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</si>
  <si>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</si>
  <si>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</si>
  <si>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</si>
  <si>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</si>
  <si>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</si>
  <si>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</si>
  <si>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</si>
  <si>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</si>
  <si>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</si>
  <si>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</si>
  <si>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</si>
  <si>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</si>
  <si>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</si>
  <si>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</si>
  <si>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</si>
  <si>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</si>
  <si>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</si>
  <si>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</si>
  <si>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</si>
  <si>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</si>
  <si>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</si>
  <si>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</si>
  <si>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</si>
  <si>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</si>
  <si>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</si>
  <si>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</si>
  <si>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</si>
  <si>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</si>
  <si>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</si>
  <si>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</si>
  <si>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</si>
  <si>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</si>
  <si>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</si>
  <si>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</si>
  <si>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</si>
  <si>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</si>
  <si>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</si>
  <si>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</si>
  <si>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</si>
  <si>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</si>
  <si>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</si>
  <si>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</si>
  <si>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</si>
  <si>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</si>
  <si>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</si>
  <si>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</si>
  <si>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</si>
  <si>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</si>
  <si>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</si>
  <si>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</si>
  <si>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</si>
  <si>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</si>
  <si>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</si>
  <si>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</si>
  <si>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</si>
  <si>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</si>
  <si>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</si>
  <si>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</si>
  <si>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</si>
  <si>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</si>
  <si>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</si>
  <si>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</si>
  <si>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</si>
  <si>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</si>
  <si>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</si>
  <si>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</si>
  <si>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</si>
  <si>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</si>
  <si>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</si>
  <si>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</si>
  <si>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</si>
  <si>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</si>
  <si>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</si>
  <si>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</si>
  <si>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</si>
  <si>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</si>
  <si>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</si>
  <si>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</si>
  <si>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</si>
  <si>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</si>
  <si>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</si>
  <si>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</si>
  <si>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</si>
  <si>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</si>
  <si>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</si>
  <si>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</si>
  <si>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</si>
  <si>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</si>
  <si>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</si>
  <si>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</si>
  <si>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</si>
  <si>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</si>
  <si>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</si>
  <si>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</si>
  <si>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</si>
  <si>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</si>
  <si>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</si>
  <si>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</si>
  <si>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</si>
  <si>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</si>
  <si>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</si>
  <si>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</si>
  <si>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</si>
  <si>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</si>
  <si>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</si>
  <si>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</si>
  <si>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</si>
  <si>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</si>
  <si>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</si>
  <si>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</si>
  <si>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</si>
  <si>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</si>
  <si>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</si>
  <si>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</si>
  <si>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</si>
  <si>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</si>
  <si>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</si>
  <si>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</si>
  <si>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</si>
  <si>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</si>
  <si>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</si>
  <si>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</si>
  <si>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</si>
  <si>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</si>
  <si>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</si>
  <si>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</si>
  <si>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</si>
  <si>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</si>
  <si>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</si>
  <si>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</si>
  <si>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</si>
  <si>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</si>
  <si>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</si>
  <si>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</si>
  <si>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</si>
  <si>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</si>
  <si>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</si>
  <si>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</si>
  <si>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</si>
  <si>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</si>
  <si>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</si>
  <si>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</si>
  <si>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</si>
  <si>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</si>
  <si>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</si>
  <si>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</si>
  <si>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</si>
  <si>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</si>
  <si>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</si>
  <si>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</si>
  <si>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</si>
  <si>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</si>
  <si>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</si>
  <si>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</si>
  <si>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</si>
  <si>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</si>
  <si>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</si>
  <si>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</si>
  <si>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</si>
  <si>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</si>
  <si>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</si>
  <si>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</si>
  <si>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</si>
  <si>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</si>
  <si>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</si>
  <si>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</si>
  <si>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</si>
  <si>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</si>
  <si>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</si>
  <si>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</si>
  <si>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</si>
  <si>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</si>
  <si>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</si>
  <si>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</si>
  <si>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</si>
  <si>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</si>
  <si>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</si>
  <si>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</si>
  <si>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</si>
  <si>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</si>
  <si>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</si>
  <si>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</si>
  <si>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</si>
  <si>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</si>
  <si>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</si>
  <si>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</si>
  <si>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</si>
  <si>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</si>
  <si>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</si>
  <si>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</si>
  <si>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</si>
  <si>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</si>
  <si>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</si>
  <si>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</si>
  <si>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</si>
  <si>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</si>
  <si>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</si>
  <si>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</si>
  <si>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</si>
  <si>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</si>
  <si>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</si>
  <si>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</si>
  <si>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</si>
  <si>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</si>
  <si>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</si>
  <si>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</si>
  <si>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</si>
  <si>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</si>
  <si>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</si>
  <si>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</si>
  <si>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</si>
  <si>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</si>
  <si>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</si>
  <si>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</si>
  <si>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</si>
  <si>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</si>
  <si>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</si>
  <si>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</si>
  <si>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</si>
  <si>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</si>
  <si>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</si>
  <si>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</si>
  <si>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</si>
  <si>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</si>
  <si>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</si>
  <si>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</si>
  <si>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</si>
  <si>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</si>
  <si>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</si>
  <si>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</si>
  <si>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</si>
  <si>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</si>
  <si>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</si>
  <si>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</si>
  <si>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</si>
  <si>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</si>
  <si>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</si>
  <si>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</si>
  <si>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</si>
  <si>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</si>
  <si>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</si>
  <si>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</si>
  <si>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</si>
  <si>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</si>
  <si>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</si>
  <si>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</si>
  <si>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</si>
  <si>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</si>
  <si>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</si>
  <si>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</si>
  <si>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</si>
  <si>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</si>
  <si>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</si>
  <si>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</si>
  <si>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</si>
  <si>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</si>
  <si>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</si>
  <si>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</si>
  <si>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</si>
  <si>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</si>
  <si>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</si>
  <si>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</si>
  <si>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</si>
  <si>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</si>
  <si>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</si>
  <si>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</si>
  <si>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</si>
  <si>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</si>
  <si>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</si>
  <si>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</si>
  <si>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</si>
  <si>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</si>
  <si>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</si>
  <si>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</si>
  <si>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</si>
  <si>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</si>
  <si>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</si>
  <si>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</si>
  <si>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</si>
  <si>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</si>
  <si>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</si>
  <si>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</si>
  <si>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</si>
  <si>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</si>
  <si>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</si>
  <si>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</si>
  <si>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</si>
  <si>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</si>
  <si>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</si>
  <si>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</si>
  <si>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</si>
  <si>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</si>
  <si>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</si>
  <si>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</si>
  <si>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</si>
  <si>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</si>
  <si>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</si>
  <si>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</si>
  <si>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</si>
  <si>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</si>
  <si>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</si>
  <si>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</si>
  <si>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</si>
  <si>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</si>
  <si>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</si>
  <si>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</si>
  <si>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</si>
  <si>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</si>
  <si>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</si>
  <si>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</si>
  <si>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</si>
  <si>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</si>
  <si>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</si>
  <si>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</si>
  <si>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</si>
  <si>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</si>
  <si>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</si>
  <si>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</si>
  <si>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</si>
  <si>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</si>
  <si>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</si>
  <si>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</si>
  <si>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</si>
  <si>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</si>
  <si>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</si>
  <si>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</si>
  <si>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</si>
  <si>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</si>
  <si>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</si>
  <si>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</si>
  <si>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</si>
  <si>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</si>
  <si>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</si>
  <si>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</si>
  <si>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</si>
  <si>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</si>
  <si>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</si>
  <si>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</si>
  <si>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</si>
  <si>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</si>
  <si>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</si>
  <si>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</si>
  <si>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</si>
  <si>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</si>
  <si>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</si>
  <si>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</si>
  <si>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</si>
  <si>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</si>
  <si>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</si>
  <si>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</si>
  <si>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</si>
  <si>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</si>
  <si>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</si>
  <si>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</si>
  <si>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</si>
  <si>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</si>
  <si>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</si>
  <si>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</si>
  <si>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</si>
  <si>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</si>
  <si>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</si>
  <si>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</si>
  <si>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</si>
  <si>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</si>
  <si>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</si>
  <si>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</si>
  <si>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</si>
  <si>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</si>
  <si>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</si>
  <si>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</si>
  <si>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</si>
  <si>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</si>
  <si>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</si>
  <si>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</si>
  <si>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</si>
  <si>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</si>
  <si>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</si>
  <si>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</si>
  <si>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</si>
  <si>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</si>
  <si>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</si>
  <si>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</si>
  <si>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</si>
  <si>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</si>
  <si>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</si>
  <si>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</si>
  <si>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</si>
  <si>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</si>
  <si>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</si>
  <si>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</si>
  <si>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</si>
  <si>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</si>
  <si>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</si>
  <si>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</si>
  <si>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</si>
  <si>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</si>
  <si>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</si>
  <si>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</si>
  <si>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</si>
  <si>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</si>
  <si>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</si>
  <si>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</si>
  <si>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</si>
  <si>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</si>
  <si>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</si>
  <si>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</si>
  <si>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</si>
  <si>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</si>
  <si>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</si>
  <si>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</si>
  <si>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</si>
  <si>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</si>
  <si>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</si>
  <si>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</si>
  <si>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</si>
  <si>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</si>
  <si>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</si>
  <si>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</si>
  <si>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</si>
  <si>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</si>
  <si>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</si>
  <si>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</si>
  <si>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</si>
  <si>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</si>
  <si>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</si>
  <si>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</si>
  <si>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</si>
  <si>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</si>
  <si>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</si>
  <si>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</si>
  <si>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</si>
  <si>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</si>
  <si>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</si>
  <si>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</si>
  <si>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</si>
  <si>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</si>
  <si>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</si>
  <si>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</si>
  <si>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</si>
  <si>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</si>
  <si>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</si>
  <si>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</si>
  <si>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</si>
  <si>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</si>
  <si>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</si>
  <si>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</si>
  <si>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</si>
  <si>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</si>
  <si>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</si>
  <si>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</si>
  <si>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</si>
  <si>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</si>
  <si>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</si>
  <si>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</si>
  <si>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</si>
  <si>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</si>
  <si>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</si>
  <si>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</si>
  <si>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</si>
  <si>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</si>
  <si>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</si>
  <si>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</si>
  <si>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</si>
  <si>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</si>
  <si>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</si>
  <si>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</si>
  <si>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</si>
  <si>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</si>
  <si>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</si>
  <si>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</si>
  <si>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</si>
  <si>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</si>
  <si>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</si>
  <si>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</si>
  <si>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</si>
  <si>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</si>
  <si>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</si>
  <si>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</si>
  <si>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</si>
  <si>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</si>
  <si>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</si>
  <si>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</si>
  <si>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</si>
  <si>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</si>
  <si>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</si>
  <si>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</si>
  <si>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</si>
  <si>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</si>
  <si>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</si>
  <si>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</si>
  <si>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</si>
  <si>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</si>
  <si>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</si>
  <si>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</si>
  <si>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</si>
  <si>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</si>
  <si>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</si>
  <si>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</si>
  <si>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</si>
  <si>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</si>
  <si>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</si>
  <si>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</si>
  <si>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</si>
  <si>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</si>
  <si>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</si>
  <si>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</si>
  <si>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</si>
  <si>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</si>
  <si>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</si>
  <si>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</si>
  <si>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</si>
  <si>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</si>
  <si>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</si>
  <si>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</si>
  <si>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</si>
  <si>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</si>
  <si>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</si>
  <si>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</si>
  <si>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</si>
  <si>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</si>
  <si>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</si>
  <si>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</si>
  <si>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</si>
  <si>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</si>
  <si>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</si>
  <si>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</si>
  <si>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</si>
  <si>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</si>
  <si>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</si>
  <si>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</si>
  <si>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</si>
  <si>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</si>
  <si>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</si>
  <si>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</si>
  <si>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</si>
  <si>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</si>
  <si>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</si>
  <si>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</si>
  <si>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</si>
  <si>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</si>
  <si>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</si>
  <si>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</si>
  <si>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</si>
  <si>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</si>
  <si>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</si>
  <si>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</si>
  <si>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</si>
  <si>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</si>
  <si>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</si>
  <si>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</si>
  <si>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</si>
  <si>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</si>
  <si>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</si>
  <si>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</si>
  <si>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</si>
  <si>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</si>
  <si>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</si>
  <si>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</si>
  <si>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</si>
  <si>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</si>
  <si>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</si>
  <si>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</si>
  <si>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</si>
  <si>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</si>
  <si>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</si>
  <si>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</si>
  <si>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</si>
  <si>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</si>
  <si>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</si>
  <si>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</si>
  <si>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</si>
  <si>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</si>
  <si>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</si>
  <si>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</si>
  <si>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</si>
  <si>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</si>
  <si>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</si>
  <si>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</si>
  <si>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</si>
  <si>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</si>
  <si>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</si>
  <si>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</si>
  <si>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</si>
  <si>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</si>
  <si>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</si>
  <si>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</si>
  <si>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</si>
  <si>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</si>
  <si>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</si>
  <si>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</si>
  <si>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</si>
  <si>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</si>
  <si>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</si>
  <si>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</si>
  <si>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</si>
  <si>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</si>
  <si>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</si>
  <si>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</si>
  <si>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</si>
  <si>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</si>
  <si>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</si>
  <si>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</si>
  <si>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</si>
  <si>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</si>
  <si>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</si>
  <si>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</si>
  <si>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</si>
  <si>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</si>
  <si>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</si>
  <si>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</si>
  <si>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</si>
  <si>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</si>
  <si>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</si>
  <si>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</si>
  <si>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</si>
  <si>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</si>
  <si>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</si>
  <si>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</si>
  <si>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</si>
  <si>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</si>
  <si>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</si>
  <si>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</si>
  <si>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</si>
  <si>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</si>
  <si>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</si>
  <si>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</si>
  <si>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</si>
  <si>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</si>
  <si>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</si>
  <si>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</si>
  <si>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</si>
  <si>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</si>
  <si>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</si>
  <si>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</si>
  <si>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</si>
  <si>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</si>
  <si>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</si>
  <si>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</si>
  <si>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</si>
  <si>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</si>
  <si>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</si>
  <si>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</si>
  <si>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</si>
  <si>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</si>
  <si>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</si>
  <si>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</si>
  <si>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</si>
  <si>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</si>
  <si>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</si>
  <si>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</si>
  <si>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</si>
  <si>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</si>
  <si>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</si>
  <si>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</si>
  <si>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</si>
  <si>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</si>
  <si>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</si>
  <si>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</si>
  <si>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</si>
  <si>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</si>
  <si>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</si>
  <si>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</si>
  <si>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</si>
  <si>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</si>
  <si>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</si>
  <si>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</si>
  <si>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</si>
  <si>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</si>
  <si>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</si>
  <si>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</si>
  <si>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</si>
  <si>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</si>
  <si>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</si>
  <si>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</si>
  <si>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</si>
  <si>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</si>
  <si>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</si>
  <si>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</si>
  <si>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</si>
  <si>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</si>
  <si>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</si>
  <si>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</si>
  <si>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</si>
  <si>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</si>
  <si>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</si>
  <si>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</si>
  <si>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</si>
  <si>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</si>
  <si>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</si>
  <si>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</si>
  <si>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</si>
  <si>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</si>
  <si>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</si>
  <si>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</si>
  <si>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</si>
  <si>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</si>
  <si>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</si>
  <si>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</si>
  <si>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</si>
  <si>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</si>
  <si>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</si>
  <si>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</si>
  <si>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</si>
  <si>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</si>
  <si>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</si>
  <si>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</si>
  <si>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</si>
  <si>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</si>
  <si>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</si>
  <si>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</si>
  <si>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</si>
  <si>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</si>
  <si>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</si>
  <si>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</si>
  <si>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</si>
  <si>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</si>
  <si>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</si>
  <si>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</si>
  <si>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</si>
  <si>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</si>
  <si>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</si>
  <si>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</si>
  <si>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</si>
  <si>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</si>
  <si>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</si>
  <si>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</si>
  <si>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</si>
  <si>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</si>
  <si>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</si>
  <si>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</si>
  <si>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</si>
  <si>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</si>
  <si>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</si>
  <si>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</si>
  <si>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</si>
  <si>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</si>
  <si>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</si>
  <si>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</si>
  <si>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</si>
  <si>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</si>
  <si>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</si>
  <si>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</si>
  <si>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</si>
  <si>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</si>
  <si>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</si>
  <si>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</si>
  <si>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</si>
  <si>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</si>
  <si>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</si>
  <si>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</si>
  <si>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</si>
  <si>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</si>
  <si>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</si>
  <si>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</si>
  <si>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</si>
  <si>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</si>
  <si>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</si>
  <si>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</si>
  <si>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</si>
  <si>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</si>
  <si>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</si>
  <si>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</si>
  <si>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</si>
  <si>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</si>
  <si>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</si>
  <si>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</si>
  <si>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</si>
  <si>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</si>
  <si>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</si>
  <si>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</si>
  <si>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</si>
  <si>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</si>
  <si>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</si>
  <si>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</si>
  <si>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</si>
  <si>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</si>
  <si>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</si>
  <si>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</si>
  <si>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</si>
  <si>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</si>
  <si>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</si>
  <si>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</si>
  <si>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</si>
  <si>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</si>
  <si>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</si>
  <si>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</si>
  <si>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</si>
  <si>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</si>
  <si>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</si>
  <si>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</si>
  <si>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</si>
  <si>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</si>
  <si>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</si>
  <si>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</si>
  <si>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</si>
  <si>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</si>
  <si>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</si>
  <si>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</si>
  <si>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</si>
  <si>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</si>
  <si>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</si>
  <si>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</si>
  <si>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</si>
  <si>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</si>
  <si>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</si>
  <si>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</si>
  <si>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</si>
  <si>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</si>
  <si>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</si>
  <si>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</si>
  <si>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</si>
  <si>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</si>
  <si>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</si>
  <si>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</si>
  <si>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</si>
  <si>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</si>
  <si>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</si>
  <si>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</si>
  <si>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</si>
  <si>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</si>
  <si>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</si>
  <si>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</si>
  <si>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</si>
  <si>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</si>
  <si>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</si>
  <si>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</si>
  <si>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</si>
  <si>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</si>
  <si>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</si>
  <si>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</si>
  <si>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</si>
  <si>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</si>
  <si>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</si>
  <si>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</si>
  <si>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</si>
  <si>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</si>
  <si>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</si>
  <si>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</si>
  <si>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</si>
  <si>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</si>
  <si>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</si>
  <si>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</si>
  <si>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</si>
  <si>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</si>
  <si>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</si>
  <si>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</si>
  <si>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</si>
  <si>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</si>
  <si>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</si>
  <si>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</si>
  <si>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</si>
  <si>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</si>
  <si>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</si>
  <si>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</si>
  <si>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</si>
  <si>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</si>
  <si>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</si>
  <si>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</si>
  <si>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</si>
  <si>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</si>
  <si>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</si>
  <si>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</si>
  <si>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</si>
  <si>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</si>
  <si>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</si>
  <si>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</si>
  <si>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</si>
  <si>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</si>
  <si>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</si>
  <si>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</si>
  <si>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</si>
  <si>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</si>
  <si>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</si>
  <si>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</si>
  <si>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</si>
  <si>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</si>
  <si>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</si>
  <si>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</si>
  <si>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</si>
  <si>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</si>
  <si>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</si>
  <si>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</si>
  <si>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</si>
  <si>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</si>
  <si>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</si>
  <si>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</si>
  <si>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</si>
  <si>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</si>
  <si>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</si>
  <si>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</si>
  <si>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</si>
  <si>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</si>
  <si>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</si>
  <si>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</si>
  <si>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</si>
  <si>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</si>
  <si>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</si>
  <si>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</si>
  <si>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</si>
  <si>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</si>
  <si>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</si>
  <si>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</si>
  <si>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</si>
  <si>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</si>
  <si>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</si>
  <si>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</si>
  <si>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</si>
  <si>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</si>
  <si>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</si>
  <si>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</si>
  <si>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</si>
  <si>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</si>
  <si>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</si>
  <si>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</si>
  <si>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</si>
  <si>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</si>
  <si>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</si>
  <si>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</si>
  <si>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</si>
  <si>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</si>
  <si>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</si>
  <si>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</si>
  <si>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</si>
  <si>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</si>
  <si>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</si>
  <si>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</si>
  <si>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</si>
  <si>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</si>
  <si>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</si>
  <si>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</si>
  <si>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</si>
  <si>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</si>
  <si>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</si>
  <si>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</si>
  <si>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</si>
  <si>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</si>
  <si>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</si>
  <si>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</si>
  <si>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</si>
  <si>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</si>
  <si>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</si>
  <si>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</si>
  <si>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</si>
  <si>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</si>
  <si>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</si>
  <si>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</si>
  <si>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</si>
  <si>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</si>
  <si>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</si>
  <si>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</si>
  <si>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</si>
  <si>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</si>
  <si>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</si>
  <si>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</si>
  <si>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</si>
  <si>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</si>
  <si>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</si>
  <si>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</si>
  <si>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</si>
  <si>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</si>
  <si>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</si>
  <si>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</si>
  <si>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</si>
  <si>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</si>
  <si>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</si>
  <si>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</si>
  <si>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</si>
  <si>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</si>
  <si>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</si>
  <si>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</si>
  <si>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</si>
  <si>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</si>
  <si>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</si>
  <si>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</si>
  <si>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</si>
  <si>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</si>
  <si>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</si>
  <si>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</si>
  <si>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</si>
  <si>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</si>
  <si>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</si>
  <si>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</si>
  <si>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</si>
  <si>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</si>
  <si>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</si>
  <si>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</si>
  <si>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</si>
  <si>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</si>
  <si>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</si>
  <si>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</si>
  <si>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</si>
  <si>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</si>
  <si>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</si>
  <si>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</si>
  <si>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</si>
  <si>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</si>
  <si>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</si>
  <si>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</si>
  <si>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</si>
  <si>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</si>
  <si>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</si>
  <si>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</si>
  <si>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</si>
  <si>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</si>
  <si>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</si>
  <si>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</si>
  <si>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</si>
  <si>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</si>
  <si>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</si>
  <si>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</si>
  <si>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</si>
  <si>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</si>
  <si>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</si>
  <si>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</si>
  <si>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</si>
  <si>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</si>
  <si>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</si>
  <si>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</si>
  <si>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</si>
  <si>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</si>
  <si>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</si>
  <si>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</si>
  <si>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</si>
  <si>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</si>
  <si>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</si>
  <si>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</si>
  <si>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</si>
  <si>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</si>
  <si>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</si>
  <si>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</si>
  <si>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</si>
  <si>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</si>
  <si>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</si>
  <si>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</si>
  <si>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</si>
  <si>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</si>
  <si>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</si>
  <si>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</si>
  <si>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</si>
  <si>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</si>
  <si>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</si>
  <si>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</si>
  <si>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</si>
  <si>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</si>
  <si>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</si>
  <si>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</si>
  <si>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</si>
  <si>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</si>
  <si>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</si>
  <si>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</si>
  <si>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</si>
  <si>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</si>
  <si>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</si>
  <si>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</si>
  <si>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</si>
  <si>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</si>
  <si>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</si>
  <si>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</si>
  <si>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</si>
  <si>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</si>
  <si>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</si>
  <si>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</si>
  <si>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</si>
  <si>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</si>
  <si>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</si>
  <si>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</si>
  <si>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</si>
  <si>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</si>
  <si>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</si>
  <si>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</si>
  <si>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</si>
  <si>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</si>
  <si>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</si>
  <si>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</si>
  <si>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</si>
  <si>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</si>
  <si>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</si>
  <si>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</si>
  <si>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</si>
  <si>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</si>
  <si>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</si>
  <si>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</si>
  <si>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</si>
  <si>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</si>
  <si>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</si>
  <si>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</si>
  <si>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</si>
  <si>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</si>
  <si>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</si>
  <si>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</si>
  <si>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</si>
  <si>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</si>
  <si>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</si>
  <si>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</si>
  <si>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</si>
  <si>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</si>
  <si>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</si>
  <si>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</si>
  <si>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</si>
  <si>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</si>
  <si>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</si>
  <si>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</si>
  <si>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</si>
  <si>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</si>
  <si>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</si>
  <si>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</si>
  <si>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</si>
  <si>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</si>
  <si>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</si>
  <si>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</si>
  <si>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</si>
  <si>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</si>
  <si>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</si>
  <si>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</si>
  <si>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</si>
  <si>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</si>
  <si>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</si>
  <si>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</si>
  <si>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</si>
  <si>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</si>
  <si>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</si>
  <si>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</si>
  <si>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</si>
  <si>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</si>
  <si>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</si>
  <si>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</si>
  <si>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</si>
  <si>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</si>
  <si>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</si>
  <si>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</si>
  <si>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</si>
  <si>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</si>
  <si>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</si>
  <si>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</si>
  <si>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</si>
  <si>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</si>
  <si>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</si>
  <si>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</si>
  <si>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</si>
  <si>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</si>
  <si>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</si>
  <si>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</si>
  <si>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</si>
  <si>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</si>
  <si>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</si>
  <si>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</si>
  <si>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</si>
  <si>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</si>
  <si>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</si>
  <si>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</si>
  <si>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</si>
  <si>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</si>
  <si>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</si>
  <si>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</si>
  <si>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</si>
  <si>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</si>
  <si>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</si>
  <si>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</si>
  <si>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</si>
  <si>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</si>
  <si>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</si>
  <si>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</si>
  <si>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</si>
  <si>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</si>
  <si>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</si>
  <si>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</si>
  <si>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</si>
  <si>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</si>
  <si>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</si>
  <si>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</si>
  <si>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</si>
  <si>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</si>
  <si>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</si>
  <si>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</si>
  <si>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</si>
  <si>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</si>
  <si>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</si>
  <si>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</si>
  <si>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</si>
  <si>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</si>
  <si>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</si>
  <si>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</si>
  <si>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</si>
  <si>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</si>
  <si>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</si>
  <si>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</si>
  <si>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</si>
  <si>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</si>
  <si>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</si>
  <si>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</si>
  <si>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</si>
  <si>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</si>
  <si>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</si>
  <si>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</si>
  <si>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</si>
  <si>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</si>
  <si>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</si>
  <si>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</si>
  <si>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</si>
  <si>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</si>
  <si>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</si>
  <si>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</si>
  <si>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</si>
  <si>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</si>
  <si>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</si>
  <si>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</si>
  <si>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</si>
  <si>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</si>
  <si>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</si>
  <si>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</si>
  <si>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</si>
  <si>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</si>
  <si>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</si>
  <si>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</si>
  <si>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</si>
  <si>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</si>
  <si>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</si>
  <si>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</si>
  <si>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</si>
  <si>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</si>
  <si>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</si>
  <si>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</si>
  <si>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</si>
  <si>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</si>
  <si>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</si>
  <si>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</si>
  <si>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</si>
  <si>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</si>
  <si>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</si>
  <si>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</si>
  <si>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</si>
  <si>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</si>
  <si>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</si>
  <si>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</si>
  <si>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</si>
  <si>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</si>
  <si>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</si>
  <si>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</si>
  <si>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</si>
  <si>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</si>
  <si>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</si>
  <si>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</si>
  <si>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</si>
  <si>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</si>
  <si>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</si>
  <si>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</si>
  <si>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</si>
  <si>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</si>
  <si>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</si>
  <si>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</si>
  <si>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</si>
  <si>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</si>
  <si>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</si>
  <si>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</si>
  <si>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</si>
  <si>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</si>
  <si>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</si>
  <si>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</si>
  <si>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</si>
  <si>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</si>
  <si>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</si>
  <si>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</si>
  <si>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</si>
  <si>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</si>
  <si>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</si>
  <si>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</si>
  <si>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</si>
  <si>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</si>
  <si>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</si>
  <si>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</si>
  <si>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</si>
  <si>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</si>
  <si>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</si>
  <si>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</si>
  <si>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</si>
  <si>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</si>
  <si>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</si>
  <si>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</si>
  <si>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</si>
  <si>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</si>
  <si>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</si>
  <si>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</si>
  <si>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</si>
  <si>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</si>
  <si>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</si>
  <si>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</si>
  <si>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</si>
  <si>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</si>
  <si>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</si>
  <si>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</si>
  <si>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</si>
  <si>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</si>
  <si>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</si>
  <si>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</si>
  <si>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</si>
  <si>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</si>
  <si>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</si>
  <si>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</si>
  <si>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</si>
  <si>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</si>
  <si>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</si>
  <si>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</si>
  <si>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</si>
  <si>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</si>
  <si>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</si>
  <si>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</si>
  <si>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</si>
  <si>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</si>
  <si>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</si>
  <si>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</si>
  <si>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</si>
  <si>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</si>
  <si>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</si>
  <si>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</si>
  <si>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</si>
  <si>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</si>
  <si>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</si>
  <si>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</si>
  <si>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</si>
  <si>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</si>
  <si>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</si>
  <si>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</si>
  <si>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</si>
  <si>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</si>
  <si>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</si>
  <si>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</si>
  <si>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</si>
  <si>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</si>
  <si>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</si>
  <si>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</si>
  <si>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</si>
  <si>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</si>
  <si>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</si>
  <si>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</si>
  <si>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</si>
  <si>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</si>
  <si>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</si>
  <si>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</si>
  <si>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</si>
  <si>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</si>
  <si>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</si>
  <si>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</si>
  <si>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</si>
  <si>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</si>
  <si>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</si>
  <si>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</si>
  <si>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</si>
  <si>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</si>
  <si>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</si>
  <si>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</si>
  <si>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</si>
  <si>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</si>
  <si>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</si>
  <si>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</si>
  <si>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</si>
  <si>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</si>
  <si>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</si>
  <si>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</si>
  <si>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</si>
  <si>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</si>
  <si>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</si>
  <si>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</si>
  <si>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</si>
  <si>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</si>
  <si>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</si>
  <si>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</si>
  <si>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</si>
  <si>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</si>
  <si>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</si>
  <si>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</si>
  <si>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</si>
  <si>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</si>
  <si>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</si>
  <si>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</si>
  <si>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</si>
  <si>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</si>
  <si>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</si>
  <si>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</si>
  <si>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</si>
  <si>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</si>
  <si>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</si>
  <si>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</si>
  <si>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</si>
  <si>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</si>
  <si>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</si>
  <si>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</si>
  <si>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</si>
  <si>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</si>
  <si>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</si>
  <si>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</si>
  <si>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</si>
  <si>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</si>
  <si>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</si>
  <si>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</si>
  <si>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</si>
  <si>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</si>
  <si>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</si>
  <si>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</si>
  <si>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</si>
  <si>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</si>
  <si>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</si>
  <si>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</si>
  <si>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</si>
  <si>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</si>
  <si>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</si>
  <si>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</si>
  <si>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</si>
  <si>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</si>
  <si>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</si>
  <si>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</si>
  <si>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</si>
  <si>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</si>
  <si>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</si>
  <si>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</si>
  <si>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</si>
  <si>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</si>
  <si>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</si>
  <si>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</si>
  <si>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</si>
  <si>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</si>
  <si>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</si>
  <si>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</si>
  <si>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</si>
  <si>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</si>
  <si>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</si>
  <si>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</si>
  <si>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</si>
  <si>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</si>
  <si>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</si>
  <si>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</si>
  <si>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</si>
  <si>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</si>
  <si>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</si>
  <si>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</si>
  <si>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</si>
  <si>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</si>
  <si>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</si>
  <si>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</si>
  <si>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</si>
  <si>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</si>
  <si>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</si>
  <si>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</si>
  <si>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</si>
  <si>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</si>
  <si>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</si>
  <si>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</si>
  <si>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</si>
  <si>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</si>
  <si>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</si>
  <si>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</si>
  <si>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</si>
  <si>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</si>
  <si>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</si>
  <si>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</si>
  <si>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</si>
  <si>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</si>
  <si>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</si>
  <si>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</si>
  <si>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</si>
  <si>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</si>
  <si>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</si>
  <si>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</si>
  <si>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</si>
  <si>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</si>
  <si>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</si>
  <si>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</si>
  <si>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</si>
  <si>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</si>
  <si>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</si>
  <si>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</si>
  <si>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</si>
  <si>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</si>
  <si>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</si>
  <si>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</si>
  <si>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</si>
  <si>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</si>
  <si>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</si>
  <si>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</si>
  <si>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</si>
  <si>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</si>
  <si>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</si>
  <si>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</si>
  <si>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</si>
  <si>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</si>
  <si>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</si>
  <si>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</si>
  <si>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</si>
  <si>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</si>
  <si>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</si>
  <si>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</si>
  <si>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</si>
  <si>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</si>
  <si>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</si>
  <si>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</si>
  <si>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</si>
  <si>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</si>
  <si>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</si>
  <si>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</si>
  <si>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</si>
  <si>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</si>
  <si>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</si>
  <si>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</si>
  <si>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</si>
  <si>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</si>
  <si>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</si>
  <si>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</si>
  <si>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</si>
  <si>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</si>
  <si>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</si>
  <si>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</si>
  <si>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</si>
  <si>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</si>
  <si>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</si>
  <si>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</si>
  <si>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</si>
  <si>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</si>
  <si>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</si>
  <si>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</si>
  <si>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</si>
  <si>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</si>
  <si>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</si>
  <si>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</si>
  <si>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</si>
  <si>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</si>
  <si>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</si>
  <si>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</si>
  <si>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</si>
  <si>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</si>
  <si>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</si>
  <si>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</si>
  <si>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</si>
  <si>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</si>
  <si>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</si>
  <si>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</si>
  <si>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</si>
  <si>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</si>
  <si>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</si>
  <si>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</si>
  <si>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</si>
  <si>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</si>
  <si>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</si>
  <si>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</si>
  <si>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</si>
  <si>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</si>
  <si>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</si>
  <si>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</si>
  <si>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</si>
  <si>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</si>
  <si>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</si>
  <si>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</si>
  <si>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</si>
  <si>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</si>
  <si>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</si>
  <si>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</si>
  <si>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</si>
  <si>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</si>
  <si>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</si>
  <si>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</si>
  <si>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</si>
  <si>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</si>
  <si>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</si>
  <si>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</si>
  <si>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</si>
  <si>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</si>
  <si>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</si>
  <si>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</si>
  <si>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</si>
  <si>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</si>
  <si>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</si>
  <si>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</si>
  <si>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</si>
  <si>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</si>
  <si>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</si>
  <si>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</si>
  <si>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</si>
  <si>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</si>
  <si>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</si>
  <si>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</si>
  <si>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</si>
  <si>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</si>
  <si>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</si>
  <si>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</si>
  <si>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</si>
  <si>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</si>
  <si>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</si>
  <si>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</si>
  <si>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</si>
  <si>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</si>
  <si>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</si>
  <si>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</si>
  <si>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</si>
  <si>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</si>
  <si>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</si>
  <si>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</si>
  <si>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</si>
  <si>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</si>
  <si>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</si>
  <si>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</si>
  <si>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</si>
  <si>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</si>
  <si>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</si>
  <si>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</si>
  <si>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</si>
  <si>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</si>
  <si>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</si>
  <si>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</si>
  <si>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</si>
  <si>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</si>
  <si>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</si>
  <si>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</si>
  <si>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</si>
  <si>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</si>
  <si>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</si>
  <si>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</si>
  <si>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</si>
  <si>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</si>
  <si>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</si>
  <si>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</si>
  <si>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</si>
  <si>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</si>
  <si>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</si>
  <si>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</si>
  <si>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</si>
  <si>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</si>
  <si>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</si>
  <si>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</si>
  <si>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</si>
  <si>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</si>
  <si>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</si>
  <si>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</si>
  <si>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</si>
  <si>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</si>
  <si>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</si>
  <si>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</si>
  <si>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</si>
  <si>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</si>
  <si>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</si>
  <si>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</si>
  <si>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</si>
  <si>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</si>
  <si>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</si>
  <si>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</si>
  <si>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</si>
  <si>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</si>
  <si>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</si>
  <si>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</si>
  <si>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</si>
  <si>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</si>
  <si>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</si>
  <si>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</si>
  <si>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</si>
  <si>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</si>
  <si>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</si>
  <si>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</si>
  <si>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</si>
  <si>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</si>
  <si>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</si>
  <si>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</si>
  <si>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</si>
  <si>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</si>
  <si>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</si>
  <si>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</si>
  <si>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</si>
  <si>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</si>
  <si>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</si>
  <si>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</si>
  <si>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</si>
  <si>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</si>
  <si>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</si>
  <si>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</si>
  <si>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</si>
  <si>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</si>
  <si>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</si>
  <si>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</si>
  <si>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</si>
  <si>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</si>
  <si>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</si>
  <si>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</si>
  <si>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</si>
  <si>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</si>
  <si>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</si>
  <si>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</si>
  <si>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</si>
  <si>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</si>
  <si>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</si>
  <si>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</si>
  <si>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</si>
  <si>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</si>
  <si>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</si>
  <si>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</si>
  <si>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</si>
  <si>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</si>
  <si>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</si>
  <si>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</si>
  <si>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</si>
  <si>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</si>
  <si>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</si>
  <si>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</si>
  <si>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</si>
  <si>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</si>
  <si>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</si>
  <si>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</si>
  <si>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</si>
  <si>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</si>
  <si>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</si>
  <si>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</si>
  <si>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</si>
  <si>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</si>
  <si>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</si>
  <si>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</si>
  <si>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</si>
  <si>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</si>
  <si>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</si>
  <si>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</si>
  <si>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</si>
  <si>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</si>
  <si>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</si>
  <si>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</si>
  <si>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</si>
  <si>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</si>
  <si>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</si>
  <si>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</si>
  <si>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</si>
  <si>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</si>
  <si>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</si>
  <si>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</si>
  <si>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</si>
  <si>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</si>
  <si>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</si>
  <si>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</si>
  <si>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</si>
  <si>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</si>
  <si>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</si>
  <si>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</si>
  <si>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</si>
  <si>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</si>
  <si>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</si>
  <si>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</si>
  <si>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</si>
  <si>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</si>
  <si>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</si>
  <si>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</si>
  <si>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</si>
  <si>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</si>
  <si>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</si>
  <si>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</si>
  <si>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</si>
  <si>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</si>
  <si>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</si>
  <si>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</si>
  <si>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</si>
  <si>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</si>
  <si>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</si>
  <si>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</si>
  <si>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</si>
  <si>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</si>
  <si>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</si>
  <si>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</si>
  <si>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</si>
  <si>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</si>
  <si>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</si>
  <si>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</si>
  <si>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</si>
  <si>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</si>
  <si>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</si>
  <si>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</si>
  <si>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</si>
  <si>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</si>
  <si>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</si>
  <si>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</si>
  <si>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</si>
  <si>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</si>
  <si>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</si>
  <si>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</si>
  <si>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</si>
  <si>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</si>
  <si>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</si>
  <si>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</si>
  <si>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</si>
  <si>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</si>
  <si>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</si>
  <si>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</si>
  <si>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</si>
  <si>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</si>
  <si>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</si>
  <si>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</si>
  <si>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</si>
  <si>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</si>
  <si>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</si>
  <si>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</si>
  <si>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</si>
  <si>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</si>
  <si>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</si>
  <si>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</si>
  <si>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</si>
  <si>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</si>
  <si>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</si>
  <si>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</si>
  <si>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</si>
  <si>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</si>
  <si>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</si>
  <si>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</si>
  <si>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</si>
  <si>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</si>
  <si>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</si>
  <si>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</si>
  <si>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</si>
  <si>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</si>
  <si>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</si>
  <si>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</si>
  <si>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</si>
  <si>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</si>
  <si>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</si>
  <si>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</si>
  <si>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</si>
  <si>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</si>
  <si>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</si>
  <si>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</si>
  <si>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</si>
  <si>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</si>
  <si>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</si>
  <si>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</si>
  <si>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</si>
  <si>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</si>
  <si>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</si>
  <si>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</si>
  <si>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</si>
  <si>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</si>
  <si>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</si>
  <si>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</si>
  <si>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</si>
  <si>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</si>
  <si>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</si>
  <si>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</si>
  <si>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</si>
  <si>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</si>
  <si>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</si>
  <si>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</si>
  <si>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</si>
  <si>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</si>
  <si>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</si>
  <si>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</si>
  <si>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</si>
  <si>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</si>
  <si>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</si>
  <si>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</si>
  <si>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</si>
  <si>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</si>
  <si>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</si>
  <si>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</si>
  <si>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</si>
  <si>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</si>
  <si>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</si>
  <si>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</si>
  <si>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</si>
  <si>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</si>
  <si>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</si>
  <si>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</si>
  <si>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</si>
  <si>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</si>
  <si>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</si>
  <si>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</si>
  <si>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</si>
  <si>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</si>
  <si>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</si>
  <si>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</si>
  <si>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</si>
  <si>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</si>
  <si>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</si>
  <si>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</si>
  <si>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</si>
  <si>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</si>
  <si>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</si>
  <si>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</si>
  <si>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</si>
  <si>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</si>
  <si>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</si>
  <si>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</si>
  <si>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</si>
  <si>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</si>
  <si>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</si>
  <si>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</si>
  <si>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</si>
  <si>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</si>
  <si>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</si>
  <si>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</si>
  <si>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</si>
  <si>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</si>
  <si>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</si>
  <si>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</si>
  <si>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</si>
  <si>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</si>
  <si>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</si>
  <si>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</si>
  <si>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</si>
  <si>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</si>
  <si>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</si>
  <si>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</si>
  <si>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</si>
  <si>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</si>
  <si>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</si>
  <si>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</si>
  <si>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</si>
  <si>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</si>
  <si>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</si>
  <si>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</si>
  <si>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</si>
  <si>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</si>
  <si>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</si>
  <si>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</si>
  <si>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</si>
  <si>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</si>
  <si>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</si>
  <si>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</si>
  <si>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</si>
  <si>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</si>
  <si>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</si>
  <si>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</si>
  <si>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</si>
  <si>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</si>
  <si>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</si>
  <si>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</si>
  <si>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</si>
  <si>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</si>
  <si>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</si>
  <si>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</si>
  <si>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</si>
  <si>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</si>
  <si>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</si>
  <si>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</si>
  <si>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</si>
  <si>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</si>
  <si>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</si>
  <si>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</si>
  <si>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</si>
  <si>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</si>
  <si>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</si>
  <si>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</si>
  <si>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</si>
  <si>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</si>
  <si>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</si>
  <si>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</si>
  <si>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</si>
  <si>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</si>
  <si>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</si>
  <si>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</si>
  <si>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</si>
  <si>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</si>
  <si>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</si>
  <si>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</si>
  <si>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</si>
  <si>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</si>
  <si>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</si>
  <si>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</si>
  <si>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</si>
  <si>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</si>
  <si>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</si>
  <si>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</si>
  <si>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</si>
  <si>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</si>
  <si>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</si>
  <si>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</si>
  <si>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</si>
  <si>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</si>
  <si>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</si>
  <si>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</si>
  <si>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</si>
  <si>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</si>
  <si>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</si>
  <si>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</si>
  <si>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</si>
  <si>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</si>
  <si>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</si>
  <si>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</si>
  <si>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</si>
  <si>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</si>
  <si>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</si>
  <si>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</si>
  <si>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</si>
  <si>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</si>
  <si>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</si>
  <si>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</si>
  <si>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</si>
  <si>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</si>
  <si>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</si>
  <si>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</si>
  <si>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</si>
  <si>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</si>
  <si>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</si>
  <si>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</si>
  <si>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</si>
  <si>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</si>
  <si>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</si>
  <si>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</si>
  <si>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</si>
  <si>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</si>
  <si>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</si>
  <si>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</si>
  <si>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</si>
  <si>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</si>
  <si>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</si>
  <si>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</si>
  <si>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</si>
  <si>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</si>
  <si>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</si>
  <si>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</si>
  <si>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</si>
  <si>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</si>
  <si>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</si>
  <si>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</si>
  <si>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</si>
  <si>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</si>
  <si>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</si>
  <si>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</si>
  <si>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</si>
  <si>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</si>
  <si>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</si>
  <si>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</si>
  <si>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</si>
  <si>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</si>
  <si>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</si>
  <si>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</si>
  <si>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</si>
  <si>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</si>
  <si>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</si>
  <si>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</si>
  <si>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</si>
  <si>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</si>
  <si>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</si>
  <si>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</si>
  <si>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</si>
  <si>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</si>
  <si>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</si>
  <si>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</si>
  <si>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</si>
  <si>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</si>
  <si>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</si>
  <si>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</si>
  <si>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</si>
  <si>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</si>
  <si>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</si>
  <si>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</si>
  <si>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</si>
  <si>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</si>
  <si>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</si>
  <si>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</si>
  <si>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</si>
  <si>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</si>
  <si>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</si>
  <si>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</si>
  <si>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</si>
  <si>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</si>
  <si>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</si>
  <si>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</si>
  <si>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</si>
  <si>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</si>
  <si>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</si>
  <si>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</si>
  <si>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</si>
  <si>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</si>
  <si>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</si>
  <si>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</si>
  <si>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</si>
  <si>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</si>
  <si>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</si>
  <si>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</si>
  <si>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</si>
  <si>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</si>
  <si>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</si>
  <si>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</si>
  <si>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</si>
  <si>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</si>
  <si>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</si>
  <si>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</si>
  <si>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</si>
  <si>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</si>
  <si>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</si>
  <si>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</si>
  <si>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</si>
  <si>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</si>
  <si>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</si>
  <si>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</si>
  <si>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</si>
  <si>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</si>
  <si>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</si>
  <si>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</si>
  <si>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</si>
  <si>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</si>
  <si>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</si>
  <si>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</si>
  <si>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</si>
  <si>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</si>
  <si>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</si>
  <si>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</si>
  <si>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</si>
  <si>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</si>
  <si>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</si>
  <si>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</si>
  <si>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</si>
  <si>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</si>
  <si>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</si>
  <si>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</si>
  <si>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</si>
  <si>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</si>
  <si>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</si>
  <si>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</si>
  <si>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</si>
  <si>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</si>
  <si>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</si>
  <si>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</si>
  <si>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</si>
  <si>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</si>
  <si>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</si>
  <si>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</si>
  <si>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</si>
  <si>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</si>
  <si>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</si>
  <si>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</si>
  <si>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</si>
  <si>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</si>
  <si>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</si>
  <si>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</si>
  <si>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</si>
  <si>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</si>
  <si>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</si>
  <si>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</si>
  <si>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</si>
  <si>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</si>
  <si>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</si>
  <si>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</si>
  <si>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</si>
  <si>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</si>
  <si>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</si>
  <si>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</si>
  <si>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</si>
  <si>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</si>
  <si>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</si>
  <si>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</si>
  <si>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</si>
  <si>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</si>
  <si>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</si>
  <si>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</si>
  <si>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</si>
  <si>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</si>
  <si>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</si>
  <si>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</si>
  <si>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</si>
  <si>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</si>
  <si>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</si>
  <si>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</si>
  <si>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</si>
  <si>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</si>
  <si>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</si>
  <si>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</si>
  <si>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</si>
  <si>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</si>
  <si>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</si>
  <si>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</si>
  <si>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</si>
  <si>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</si>
  <si>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</si>
  <si>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</si>
  <si>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</si>
  <si>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</si>
  <si>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</si>
  <si>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</si>
  <si>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</si>
  <si>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</si>
  <si>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</si>
  <si>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</si>
  <si>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</si>
  <si>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</si>
  <si>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</si>
  <si>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</si>
  <si>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</si>
  <si>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</si>
  <si>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</si>
  <si>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</si>
  <si>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</si>
  <si>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</si>
  <si>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</si>
  <si>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</si>
  <si>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</si>
  <si>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</si>
  <si>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</si>
  <si>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</si>
  <si>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</si>
  <si>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</si>
  <si>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</si>
  <si>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</si>
  <si>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</si>
  <si>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</si>
  <si>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</si>
  <si>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</si>
  <si>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</si>
  <si>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</si>
  <si>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</si>
  <si>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</si>
  <si>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</si>
  <si>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</si>
  <si>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</si>
  <si>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</si>
  <si>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</si>
  <si>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</si>
  <si>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</si>
  <si>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</si>
  <si>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</si>
  <si>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</si>
  <si>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</si>
  <si>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</si>
  <si>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</si>
  <si>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</si>
  <si>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</si>
  <si>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</si>
  <si>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</si>
  <si>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</si>
  <si>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</si>
  <si>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</si>
  <si>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</si>
  <si>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</si>
  <si>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</si>
  <si>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</si>
  <si>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</si>
  <si>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</si>
  <si>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</si>
  <si>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</si>
  <si>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</si>
  <si>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</si>
  <si>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</si>
  <si>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</si>
  <si>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</si>
  <si>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</si>
  <si>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</si>
  <si>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</si>
  <si>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</si>
  <si>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</si>
  <si>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</si>
  <si>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</si>
  <si>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</si>
  <si>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</si>
  <si>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</si>
  <si>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</si>
  <si>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</si>
  <si>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</si>
  <si>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</si>
  <si>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</si>
  <si>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</si>
  <si>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</si>
  <si>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</si>
  <si>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</si>
  <si>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</si>
  <si>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</si>
  <si>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</si>
  <si>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</si>
  <si>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</si>
  <si>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</si>
  <si>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</si>
  <si>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</si>
  <si>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</si>
  <si>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</si>
  <si>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</si>
  <si>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</si>
  <si>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</si>
  <si>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</si>
  <si>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</si>
  <si>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</si>
  <si>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</si>
  <si>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</si>
  <si>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</si>
  <si>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</si>
  <si>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</si>
  <si>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</si>
  <si>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</si>
  <si>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</si>
  <si>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</si>
  <si>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</si>
  <si>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</si>
  <si>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</si>
  <si>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</si>
  <si>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</si>
  <si>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</si>
  <si>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</si>
  <si>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</si>
  <si>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</si>
  <si>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</si>
  <si>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</si>
  <si>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</si>
  <si>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</si>
  <si>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</si>
  <si>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</si>
  <si>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</si>
  <si>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</si>
  <si>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</si>
  <si>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</si>
  <si>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</si>
  <si>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</si>
  <si>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</si>
  <si>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</si>
  <si>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</si>
  <si>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</si>
  <si>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</si>
  <si>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</si>
  <si>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</si>
  <si>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</si>
  <si>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</si>
  <si>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</si>
  <si>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</si>
  <si>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</si>
  <si>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</si>
  <si>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</si>
  <si>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</si>
  <si>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</si>
  <si>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</si>
  <si>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</si>
  <si>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</si>
  <si>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</si>
  <si>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</si>
  <si>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</si>
  <si>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</si>
  <si>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</si>
  <si>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</si>
  <si>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</si>
  <si>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</si>
  <si>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</si>
  <si>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</si>
  <si>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</si>
  <si>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</si>
  <si>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</si>
  <si>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</si>
  <si>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</si>
  <si>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</si>
  <si>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</si>
  <si>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</si>
  <si>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</si>
  <si>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</si>
  <si>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</si>
  <si>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</si>
  <si>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</si>
  <si>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</si>
  <si>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</si>
  <si>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</si>
  <si>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</si>
  <si>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</si>
  <si>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</si>
  <si>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</si>
  <si>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</si>
  <si>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</si>
  <si>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</si>
  <si>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</si>
  <si>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</si>
  <si>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</si>
  <si>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</si>
  <si>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</si>
  <si>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</si>
  <si>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</si>
  <si>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</si>
  <si>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</si>
  <si>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</si>
  <si>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</si>
  <si>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</si>
  <si>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</si>
  <si>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</si>
  <si>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</si>
  <si>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</si>
  <si>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</si>
  <si>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</si>
  <si>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</si>
  <si>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</si>
  <si>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</si>
  <si>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</si>
  <si>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</si>
  <si>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</si>
  <si>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</si>
  <si>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</si>
  <si>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</si>
  <si>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</si>
  <si>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</si>
  <si>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</si>
  <si>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</si>
  <si>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</si>
  <si>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</si>
  <si>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</si>
  <si>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</si>
  <si>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</si>
  <si>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</si>
  <si>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</si>
  <si>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</si>
  <si>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</si>
  <si>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</si>
  <si>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</si>
  <si>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</si>
  <si>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</si>
  <si>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</si>
  <si>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</si>
  <si>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</si>
  <si>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</si>
  <si>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</si>
  <si>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</si>
  <si>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</si>
  <si>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</si>
  <si>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</si>
  <si>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</si>
  <si>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</si>
  <si>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</si>
  <si>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</si>
  <si>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</si>
  <si>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</si>
  <si>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</si>
  <si>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</si>
  <si>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</si>
  <si>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</si>
  <si>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</si>
  <si>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</si>
  <si>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</si>
  <si>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</si>
  <si>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</si>
  <si>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</si>
  <si>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</si>
  <si>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</si>
  <si>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</si>
  <si>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</si>
  <si>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</si>
  <si>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</si>
  <si>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</si>
  <si>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</si>
  <si>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</si>
  <si>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</si>
  <si>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</si>
  <si>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</si>
  <si>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</si>
  <si>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</si>
  <si>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</si>
  <si>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</si>
  <si>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</si>
  <si>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</si>
  <si>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</si>
  <si>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</si>
  <si>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</si>
  <si>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</si>
  <si>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</si>
  <si>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</si>
  <si>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</si>
  <si>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</si>
  <si>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</si>
  <si>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</si>
  <si>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</si>
  <si>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</si>
  <si>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</si>
  <si>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</si>
  <si>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</si>
  <si>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</si>
  <si>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</si>
  <si>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</si>
  <si>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</si>
  <si>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</si>
  <si>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</si>
  <si>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</si>
  <si>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</si>
  <si>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</si>
  <si>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</si>
  <si>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</si>
  <si>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</si>
  <si>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</si>
  <si>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</si>
  <si>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</si>
  <si>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</si>
  <si>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</si>
  <si>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</si>
  <si>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</si>
  <si>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</si>
  <si>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</si>
  <si>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</si>
  <si>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</si>
  <si>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</si>
  <si>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</si>
  <si>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</si>
  <si>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</si>
  <si>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</si>
  <si>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</si>
  <si>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</si>
  <si>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</si>
  <si>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</si>
  <si>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</si>
  <si>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</si>
  <si>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</si>
  <si>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</si>
  <si>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</si>
  <si>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</si>
  <si>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</si>
  <si>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</si>
  <si>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</si>
  <si>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</si>
  <si>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</si>
  <si>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</si>
  <si>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</si>
  <si>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</si>
  <si>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</si>
  <si>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</si>
  <si>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</si>
  <si>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</si>
  <si>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</si>
  <si>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</si>
  <si>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</si>
  <si>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</si>
  <si>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</si>
  <si>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</si>
  <si>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</si>
  <si>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</si>
  <si>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</si>
  <si>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</si>
  <si>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</si>
  <si>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</si>
  <si>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</si>
  <si>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</si>
  <si>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</si>
  <si>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</si>
  <si>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</si>
  <si>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</si>
  <si>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</si>
  <si>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</si>
  <si>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</si>
  <si>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</si>
  <si>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</si>
  <si>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</si>
  <si>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</si>
  <si>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</si>
  <si>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</si>
  <si>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</si>
  <si>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</si>
  <si>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</si>
  <si>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</si>
  <si>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</si>
  <si>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</si>
  <si>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</si>
  <si>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</si>
  <si>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</si>
  <si>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</si>
  <si>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</si>
  <si>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</si>
  <si>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</si>
  <si>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</si>
  <si>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</si>
  <si>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</si>
  <si>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</si>
  <si>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</si>
  <si>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</si>
  <si>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</si>
  <si>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</si>
  <si>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</si>
  <si>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</si>
  <si>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</si>
  <si>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</si>
  <si>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</si>
  <si>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</si>
  <si>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</si>
  <si>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</si>
  <si>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</si>
  <si>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</si>
  <si>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</si>
  <si>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</si>
  <si>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</si>
  <si>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</si>
  <si>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</si>
  <si>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</si>
  <si>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</si>
  <si>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</si>
  <si>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</si>
  <si>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</si>
  <si>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</si>
  <si>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</si>
  <si>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</si>
  <si>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</si>
  <si>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</si>
  <si>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</si>
  <si>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</si>
  <si>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</si>
  <si>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</si>
  <si>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</si>
  <si>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</si>
  <si>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</si>
  <si>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</si>
  <si>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</si>
  <si>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</si>
  <si>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</si>
  <si>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</si>
  <si>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</si>
  <si>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</si>
  <si>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</si>
  <si>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</si>
  <si>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</si>
  <si>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</si>
  <si>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</si>
  <si>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</si>
  <si>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</si>
  <si>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</si>
  <si>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</si>
  <si>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</si>
  <si>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</si>
  <si>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</si>
  <si>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</si>
  <si>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</si>
  <si>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</si>
  <si>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</si>
  <si>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</si>
  <si>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</si>
  <si>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</si>
  <si>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</si>
  <si>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</si>
  <si>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</si>
  <si>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</si>
  <si>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</si>
  <si>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</si>
  <si>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</si>
  <si>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</si>
  <si>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</si>
  <si>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</si>
  <si>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</si>
  <si>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</si>
  <si>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</si>
  <si>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</si>
  <si>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</si>
  <si>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</si>
  <si>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</si>
  <si>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</si>
  <si>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</si>
  <si>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</si>
  <si>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</si>
  <si>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</si>
  <si>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</si>
  <si>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</si>
  <si>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</si>
  <si>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</si>
  <si>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</si>
  <si>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</si>
  <si>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</si>
  <si>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</si>
  <si>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</si>
  <si>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</si>
  <si>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</si>
  <si>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</si>
  <si>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</si>
  <si>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</si>
  <si>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</si>
  <si>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</si>
  <si>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</si>
  <si>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</si>
  <si>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</si>
  <si>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</si>
  <si>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</si>
  <si>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</si>
  <si>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</si>
  <si>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</si>
  <si>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</si>
  <si>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</si>
  <si>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</si>
  <si>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</si>
  <si>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</si>
  <si>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</si>
  <si>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</si>
  <si>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</si>
  <si>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</si>
  <si>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</si>
  <si>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</si>
  <si>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</si>
  <si>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</si>
  <si>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</si>
  <si>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</si>
  <si>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</si>
  <si>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</si>
  <si>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</si>
  <si>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</si>
  <si>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</si>
  <si>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</si>
  <si>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</si>
  <si>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</si>
  <si>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</si>
  <si>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</si>
  <si>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</si>
  <si>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</si>
  <si>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</si>
  <si>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</si>
  <si>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</si>
  <si>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</si>
  <si>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</si>
  <si>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</si>
  <si>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</si>
  <si>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</si>
  <si>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</si>
  <si>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</si>
  <si>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</si>
  <si>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</si>
  <si>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</si>
  <si>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</si>
  <si>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</si>
  <si>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</si>
  <si>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</si>
  <si>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</si>
  <si>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</si>
  <si>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</si>
  <si>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</si>
  <si>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</si>
  <si>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</si>
  <si>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</si>
  <si>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</si>
  <si>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</si>
  <si>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</si>
  <si>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</si>
  <si>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</si>
  <si>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</si>
  <si>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</si>
  <si>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</si>
  <si>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</si>
  <si>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</si>
  <si>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</si>
  <si>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</si>
  <si>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</si>
  <si>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</si>
  <si>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</si>
  <si>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</si>
  <si>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</si>
  <si>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</si>
  <si>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</si>
  <si>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</si>
  <si>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</si>
  <si>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</si>
  <si>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</si>
  <si>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</si>
  <si>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</si>
  <si>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</si>
  <si>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</si>
  <si>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</si>
  <si>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</si>
  <si>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</si>
  <si>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</si>
  <si>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</si>
  <si>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</si>
  <si>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</si>
  <si>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</si>
  <si>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</si>
  <si>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</si>
  <si>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</si>
  <si>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</si>
  <si>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</si>
  <si>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</si>
  <si>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</si>
  <si>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</si>
  <si>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</si>
  <si>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</si>
  <si>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</si>
  <si>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</si>
  <si>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</si>
  <si>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</si>
  <si>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</si>
  <si>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</si>
  <si>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</si>
  <si>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</si>
  <si>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</si>
  <si>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</si>
  <si>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</si>
  <si>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</si>
  <si>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</si>
  <si>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</si>
  <si>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</si>
  <si>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</si>
  <si>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</si>
  <si>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</si>
  <si>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</si>
  <si>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</si>
  <si>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</si>
  <si>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</si>
  <si>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</si>
  <si>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</si>
  <si>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</si>
  <si>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</si>
  <si>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</si>
  <si>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</si>
  <si>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</si>
  <si>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</si>
  <si>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</si>
  <si>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</si>
  <si>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</si>
  <si>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</si>
  <si>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</si>
  <si>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</si>
  <si>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</si>
  <si>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</si>
  <si>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</si>
  <si>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</si>
  <si>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</si>
  <si>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</si>
  <si>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</si>
  <si>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</si>
  <si>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</si>
  <si>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</si>
  <si>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</si>
  <si>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</si>
  <si>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</si>
  <si>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</si>
  <si>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</si>
  <si>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</si>
  <si>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</si>
  <si>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</si>
  <si>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</si>
  <si>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</si>
  <si>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</si>
  <si>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</si>
  <si>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</si>
  <si>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</si>
  <si>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</si>
  <si>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</si>
  <si>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</si>
  <si>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</si>
  <si>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</si>
  <si>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</si>
  <si>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</si>
  <si>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</si>
  <si>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</si>
  <si>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</si>
  <si>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</si>
  <si>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</si>
  <si>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</si>
  <si>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</si>
  <si>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</si>
  <si>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</si>
  <si>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</si>
  <si>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</si>
  <si>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</si>
  <si>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</si>
  <si>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</si>
  <si>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</si>
  <si>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</si>
  <si>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</si>
  <si>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</si>
  <si>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</si>
  <si>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</si>
  <si>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</si>
  <si>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</si>
  <si>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</si>
  <si>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</si>
  <si>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</si>
  <si>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</si>
  <si>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</si>
  <si>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</si>
  <si>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</si>
  <si>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</si>
  <si>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</si>
  <si>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</si>
  <si>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</si>
  <si>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</si>
  <si>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</si>
  <si>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</si>
  <si>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</si>
  <si>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</si>
  <si>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</si>
  <si>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</si>
  <si>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</si>
  <si>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</si>
  <si>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</si>
  <si>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</si>
  <si>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</si>
  <si>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</si>
  <si>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</si>
  <si>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</si>
  <si>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</si>
  <si>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</si>
  <si>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</si>
  <si>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</si>
  <si>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</si>
  <si>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</si>
  <si>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</si>
  <si>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</si>
  <si>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</si>
  <si>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</si>
  <si>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</si>
  <si>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</si>
  <si>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</si>
  <si>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</si>
  <si>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</si>
  <si>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</si>
  <si>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</si>
  <si>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</si>
  <si>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</si>
  <si>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</si>
  <si>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</si>
  <si>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</si>
  <si>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</si>
  <si>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</si>
  <si>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</si>
  <si>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</si>
  <si>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</si>
  <si>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</si>
  <si>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</si>
  <si>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</si>
  <si>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</si>
  <si>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</si>
  <si>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</si>
  <si>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</si>
  <si>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</si>
  <si>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</si>
  <si>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</si>
  <si>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</si>
  <si>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</si>
  <si>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</si>
  <si>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</si>
  <si>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</si>
  <si>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</si>
  <si>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</si>
  <si>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</si>
  <si>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</si>
  <si>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</si>
  <si>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</si>
  <si>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</si>
  <si>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</si>
  <si>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</si>
  <si>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</si>
  <si>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</si>
  <si>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</si>
  <si>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</si>
  <si>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</si>
  <si>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</si>
  <si>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</si>
  <si>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</si>
  <si>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</si>
  <si>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</si>
  <si>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</si>
  <si>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</si>
  <si>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</si>
  <si>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</si>
  <si>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</si>
  <si>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</si>
  <si>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</si>
  <si>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</si>
  <si>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</si>
  <si>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</si>
  <si>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</si>
  <si>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</si>
  <si>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</si>
  <si>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</si>
  <si>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</si>
  <si>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</si>
  <si>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</si>
  <si>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</si>
  <si>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</si>
  <si>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</si>
  <si>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</si>
  <si>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</si>
  <si>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</si>
  <si>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</si>
  <si>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</si>
  <si>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</si>
  <si>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</si>
  <si>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</si>
  <si>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</si>
  <si>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</si>
  <si>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</si>
  <si>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</si>
  <si>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</si>
  <si>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</si>
  <si>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</si>
  <si>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</si>
  <si>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</si>
  <si>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</si>
  <si>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</si>
  <si>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</si>
  <si>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</si>
  <si>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</si>
  <si>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</si>
  <si>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</si>
  <si>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</si>
  <si>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</si>
  <si>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</si>
  <si>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</si>
  <si>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</si>
  <si>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</si>
  <si>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</si>
  <si>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</si>
  <si>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</si>
  <si>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</si>
  <si>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</si>
  <si>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</si>
  <si>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</si>
  <si>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</si>
  <si>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</si>
  <si>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</si>
  <si>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</si>
  <si>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</si>
  <si>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</si>
  <si>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</si>
  <si>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</si>
  <si>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</si>
  <si>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</si>
  <si>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</si>
  <si>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</si>
  <si>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</si>
  <si>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</si>
  <si>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</si>
  <si>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</si>
  <si>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</si>
  <si>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</si>
  <si>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</si>
  <si>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</si>
  <si>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</si>
  <si>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</si>
  <si>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</si>
  <si>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</si>
  <si>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</si>
  <si>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</si>
  <si>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</si>
  <si>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</si>
  <si>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</si>
  <si>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</si>
  <si>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</si>
  <si>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</si>
  <si>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</si>
  <si>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</si>
  <si>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</si>
  <si>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</si>
  <si>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</si>
  <si>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</si>
  <si>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</si>
  <si>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</si>
  <si>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</si>
  <si>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</si>
  <si>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</si>
  <si>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</si>
  <si>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</si>
  <si>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</si>
  <si>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</si>
  <si>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</si>
  <si>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</si>
  <si>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</si>
  <si>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</si>
  <si>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</si>
  <si>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</si>
  <si>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</si>
  <si>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</si>
  <si>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</si>
  <si>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</si>
  <si>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</si>
  <si>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</si>
  <si>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</si>
  <si>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</si>
  <si>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</si>
  <si>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</si>
  <si>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</si>
  <si>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</si>
  <si>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</si>
  <si>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</si>
  <si>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</si>
  <si>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</si>
  <si>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</si>
  <si>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</si>
  <si>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</si>
  <si>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</si>
  <si>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</si>
  <si>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</si>
  <si>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</si>
  <si>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</si>
  <si>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</si>
  <si>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</si>
  <si>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</si>
  <si>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</si>
  <si>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</si>
  <si>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</si>
  <si>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</si>
  <si>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</si>
  <si>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</si>
  <si>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</si>
  <si>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</si>
  <si>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</si>
  <si>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</si>
  <si>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</si>
  <si>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</si>
  <si>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</si>
  <si>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</si>
  <si>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</si>
  <si>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</si>
  <si>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</si>
  <si>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</si>
  <si>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</si>
  <si>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</si>
  <si>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</si>
  <si>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</si>
  <si>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</si>
  <si>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</si>
  <si>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</si>
  <si>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</si>
  <si>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</si>
  <si>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</si>
  <si>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</si>
  <si>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</si>
  <si>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</si>
  <si>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</si>
  <si>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</si>
  <si>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</si>
  <si>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</si>
  <si>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</si>
  <si>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</si>
  <si>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</si>
  <si>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</si>
  <si>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</si>
  <si>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</si>
  <si>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</si>
  <si>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</si>
  <si>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</si>
  <si>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</si>
  <si>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</si>
  <si>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</si>
  <si>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</si>
  <si>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</si>
  <si>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</si>
  <si>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</si>
  <si>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</si>
  <si>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</si>
  <si>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</si>
  <si>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</si>
  <si>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</si>
  <si>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</si>
  <si>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</si>
  <si>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</si>
  <si>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</si>
  <si>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</si>
  <si>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</si>
  <si>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</si>
  <si>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</si>
  <si>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</si>
  <si>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</si>
  <si>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</si>
  <si>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</si>
  <si>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</si>
  <si>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</si>
  <si>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</si>
  <si>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</si>
  <si>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</si>
  <si>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</si>
  <si>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</si>
  <si>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</si>
  <si>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</si>
  <si>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</si>
  <si>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</si>
  <si>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</si>
  <si>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</si>
  <si>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</si>
  <si>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</si>
  <si>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</si>
  <si>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</si>
  <si>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</si>
  <si>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</si>
  <si>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</si>
  <si>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</si>
  <si>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</si>
  <si>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</si>
  <si>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</si>
  <si>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</si>
  <si>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</si>
  <si>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</si>
  <si>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</si>
  <si>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</si>
  <si>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</si>
  <si>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</si>
  <si>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</si>
  <si>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</si>
  <si>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</si>
  <si>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</si>
  <si>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</si>
  <si>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</si>
  <si>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</si>
  <si>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</si>
  <si>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</si>
  <si>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</si>
  <si>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</si>
  <si>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</si>
  <si>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</si>
  <si>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</si>
  <si>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</si>
  <si>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</si>
  <si>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</si>
  <si>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</si>
  <si>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</si>
  <si>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</si>
  <si>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</si>
  <si>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</si>
  <si>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</si>
  <si>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</si>
  <si>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</si>
  <si>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</si>
  <si>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</si>
  <si>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</si>
  <si>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</si>
  <si>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</si>
  <si>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</si>
  <si>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</si>
  <si>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</si>
  <si>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</si>
  <si>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</si>
  <si>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</si>
  <si>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</si>
  <si>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</si>
  <si>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</si>
  <si>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</si>
  <si>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</si>
  <si>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</si>
  <si>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</si>
  <si>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</si>
  <si>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</si>
  <si>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</si>
  <si>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</si>
  <si>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</si>
  <si>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</si>
  <si>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</si>
  <si>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</si>
  <si>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</si>
  <si>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</si>
  <si>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</si>
  <si>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</si>
  <si>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</si>
  <si>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</si>
  <si>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</si>
  <si>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</si>
  <si>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</si>
  <si>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</si>
  <si>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</si>
  <si>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</si>
  <si>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</si>
  <si>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</si>
  <si>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</si>
  <si>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</si>
  <si>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</si>
  <si>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</si>
  <si>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</si>
  <si>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</si>
  <si>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</si>
  <si>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</si>
  <si>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</si>
  <si>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</si>
  <si>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</si>
  <si>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</si>
  <si>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</si>
  <si>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</si>
  <si>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</si>
  <si>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</si>
  <si>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</si>
  <si>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</si>
  <si>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</si>
  <si>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</si>
  <si>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</si>
  <si>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</si>
  <si>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</si>
  <si>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</si>
  <si>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</si>
  <si>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</si>
  <si>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</si>
  <si>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</si>
  <si>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</si>
  <si>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</si>
  <si>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</si>
  <si>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</si>
  <si>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</si>
  <si>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</si>
  <si>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</si>
  <si>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</si>
  <si>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</si>
  <si>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</si>
  <si>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</si>
  <si>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</si>
  <si>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</si>
  <si>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</si>
  <si>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</si>
  <si>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</si>
  <si>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</si>
  <si>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</si>
  <si>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</si>
  <si>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</si>
  <si>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</si>
  <si>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</si>
  <si>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</si>
  <si>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</si>
  <si>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</si>
  <si>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</si>
  <si>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</si>
  <si>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</si>
  <si>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</si>
  <si>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</si>
  <si>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</si>
  <si>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</si>
  <si>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</si>
  <si>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</si>
  <si>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</si>
  <si>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</si>
  <si>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</si>
  <si>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</si>
  <si>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</si>
  <si>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</si>
  <si>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</si>
  <si>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</si>
  <si>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</si>
  <si>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</si>
  <si>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</si>
  <si>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</si>
  <si>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</si>
  <si>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</si>
  <si>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</si>
  <si>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</si>
  <si>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</si>
  <si>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</si>
  <si>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</si>
  <si>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</si>
  <si>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</si>
  <si>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</si>
  <si>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</si>
  <si>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</si>
  <si>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</si>
  <si>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</si>
  <si>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</si>
  <si>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</si>
  <si>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</si>
  <si>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</si>
  <si>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</si>
  <si>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</si>
  <si>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</si>
  <si>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</si>
  <si>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</si>
  <si>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</si>
  <si>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</si>
  <si>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</si>
  <si>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</si>
  <si>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</si>
  <si>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</si>
  <si>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</si>
  <si>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</si>
  <si>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</si>
  <si>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</si>
  <si>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</si>
  <si>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</si>
  <si>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</si>
  <si>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</si>
  <si>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</si>
  <si>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</si>
  <si>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</si>
  <si>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</si>
  <si>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</si>
  <si>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</si>
  <si>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</si>
  <si>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</si>
  <si>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</si>
  <si>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</si>
  <si>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</si>
  <si>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</si>
  <si>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</si>
  <si>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</si>
  <si>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</si>
  <si>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</si>
  <si>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</si>
  <si>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</si>
  <si>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</si>
  <si>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</si>
  <si>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</si>
  <si>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</si>
  <si>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</si>
  <si>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</si>
  <si>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</si>
  <si>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</si>
  <si>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</si>
  <si>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</si>
  <si>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</si>
  <si>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</si>
  <si>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</si>
  <si>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</si>
  <si>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</si>
  <si>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</si>
  <si>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</si>
  <si>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</si>
  <si>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</si>
  <si>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</si>
  <si>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</si>
  <si>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</si>
  <si>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</si>
  <si>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</si>
  <si>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</si>
  <si>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</si>
  <si>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</si>
  <si>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</si>
  <si>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</si>
  <si>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</si>
  <si>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</si>
  <si>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</si>
  <si>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</si>
  <si>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</si>
  <si>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</si>
  <si>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</si>
  <si>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</si>
  <si>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</si>
  <si>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</si>
  <si>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</si>
  <si>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</si>
  <si>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</si>
  <si>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</si>
  <si>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</si>
  <si>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</si>
  <si>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</si>
  <si>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</si>
  <si>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</si>
  <si>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</si>
  <si>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</si>
  <si>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</si>
  <si>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</si>
  <si>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</si>
  <si>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</si>
  <si>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</si>
  <si>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</si>
  <si>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</si>
  <si>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</si>
  <si>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</si>
  <si>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</si>
  <si>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</si>
  <si>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</si>
  <si>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</si>
  <si>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</si>
  <si>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</si>
  <si>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</si>
  <si>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</si>
  <si>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</si>
  <si>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</si>
  <si>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</si>
  <si>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</si>
  <si>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</si>
  <si>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</si>
  <si>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</si>
  <si>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</si>
  <si>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</si>
  <si>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</si>
  <si>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</si>
  <si>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</si>
  <si>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</si>
  <si>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</si>
  <si>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</si>
  <si>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</si>
  <si>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</si>
  <si>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</si>
  <si>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</si>
  <si>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</si>
  <si>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</si>
  <si>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</si>
  <si>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</si>
  <si>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</si>
  <si>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</si>
  <si>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</si>
  <si>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</si>
  <si>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</si>
  <si>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</si>
  <si>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</si>
  <si>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</si>
  <si>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</si>
  <si>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</si>
  <si>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</si>
  <si>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</si>
  <si>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</si>
  <si>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</si>
  <si>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</si>
  <si>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</si>
  <si>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</si>
  <si>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</si>
  <si>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</si>
  <si>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</si>
  <si>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</si>
  <si>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</si>
  <si>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</si>
  <si>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</si>
  <si>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</si>
  <si>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</si>
  <si>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</si>
  <si>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</si>
  <si>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</si>
  <si>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</si>
  <si>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</si>
  <si>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</si>
  <si>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</si>
  <si>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</si>
  <si>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</si>
  <si>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</si>
  <si>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</si>
  <si>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</si>
  <si>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</si>
  <si>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</si>
  <si>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</si>
  <si>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</si>
  <si>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</si>
  <si>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</si>
  <si>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</si>
  <si>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</si>
  <si>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</si>
  <si>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</si>
  <si>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</si>
  <si>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</si>
  <si>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</si>
  <si>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</si>
  <si>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</si>
  <si>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</si>
  <si>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</si>
  <si>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</si>
  <si>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</si>
  <si>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</si>
  <si>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</si>
  <si>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</si>
  <si>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</si>
  <si>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</si>
  <si>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</si>
  <si>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</si>
  <si>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</si>
  <si>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</si>
  <si>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</si>
  <si>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</si>
  <si>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</si>
  <si>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</si>
  <si>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</si>
  <si>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</si>
  <si>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</si>
  <si>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</si>
  <si>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</si>
  <si>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</si>
  <si>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</si>
  <si>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</si>
  <si>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</si>
  <si>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</si>
  <si>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</si>
  <si>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</si>
  <si>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</si>
  <si>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</si>
  <si>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</si>
  <si>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</si>
  <si>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</si>
  <si>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</si>
  <si>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</si>
  <si>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</si>
  <si>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</si>
  <si>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</si>
  <si>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</si>
  <si>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</si>
  <si>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</si>
  <si>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</si>
  <si>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</si>
  <si>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</si>
  <si>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</si>
  <si>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</si>
  <si>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</si>
  <si>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</si>
  <si>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</si>
  <si>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</si>
  <si>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</si>
  <si>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</si>
  <si>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</si>
  <si>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</si>
  <si>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</si>
  <si>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</si>
  <si>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</si>
  <si>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</si>
  <si>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</si>
  <si>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</si>
  <si>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</si>
  <si>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</si>
  <si>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</si>
  <si>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</si>
  <si>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</si>
  <si>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</si>
  <si>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</si>
  <si>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</si>
  <si>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</si>
  <si>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</si>
  <si>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</si>
  <si>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</si>
  <si>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</si>
  <si>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</si>
  <si>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</si>
  <si>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</si>
  <si>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</si>
  <si>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</si>
  <si>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</si>
  <si>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</si>
  <si>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</si>
  <si>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</si>
  <si>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</si>
  <si>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</si>
  <si>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</si>
  <si>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</si>
  <si>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</si>
  <si>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</si>
  <si>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</si>
  <si>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</si>
  <si>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</si>
  <si>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</si>
  <si>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</si>
  <si>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</si>
  <si>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</si>
  <si>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</si>
  <si>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</si>
  <si>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</si>
  <si>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</si>
  <si>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</si>
  <si>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</si>
  <si>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</si>
  <si>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</si>
  <si>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</si>
  <si>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</si>
  <si>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</si>
  <si>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</si>
  <si>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</si>
  <si>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</si>
  <si>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</si>
  <si>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</si>
  <si>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</si>
  <si>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</si>
  <si>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</si>
  <si>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</si>
  <si>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</si>
  <si>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</si>
  <si>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</si>
  <si>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</si>
  <si>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</si>
  <si>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</si>
  <si>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</si>
  <si>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</si>
  <si>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</si>
  <si>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</si>
  <si>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</si>
  <si>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</si>
  <si>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</si>
  <si>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</si>
  <si>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</si>
  <si>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</si>
  <si>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</si>
  <si>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</si>
  <si>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</si>
  <si>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</si>
  <si>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</si>
  <si>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</si>
  <si>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</si>
  <si>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</si>
  <si>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</si>
  <si>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</si>
  <si>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</si>
  <si>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</si>
  <si>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</si>
  <si>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</si>
  <si>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</si>
  <si>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</si>
  <si>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</si>
  <si>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</si>
  <si>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</si>
  <si>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</si>
  <si>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</si>
  <si>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</si>
  <si>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</si>
  <si>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</si>
  <si>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</si>
  <si>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</si>
  <si>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</si>
  <si>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</si>
  <si>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</si>
  <si>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</si>
  <si>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</si>
  <si>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</si>
  <si>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</si>
  <si>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</si>
  <si>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</si>
  <si>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</si>
  <si>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</si>
  <si>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</si>
  <si>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</si>
  <si>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</si>
  <si>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</si>
  <si>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</si>
  <si>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</si>
  <si>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</si>
  <si>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</si>
  <si>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</si>
  <si>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</si>
  <si>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</si>
  <si>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</si>
  <si>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</si>
  <si>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</si>
  <si>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</si>
  <si>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</si>
  <si>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</si>
  <si>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</si>
  <si>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</si>
  <si>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</si>
  <si>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</si>
  <si>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</si>
  <si>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</si>
  <si>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</si>
  <si>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</si>
  <si>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</si>
  <si>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</si>
  <si>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</si>
  <si>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</si>
  <si>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</si>
  <si>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</si>
  <si>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</si>
  <si>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</si>
  <si>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</si>
  <si>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</si>
  <si>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</si>
  <si>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</si>
  <si>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</si>
  <si>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</si>
  <si>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</si>
  <si>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</si>
  <si>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</si>
  <si>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</si>
  <si>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</si>
  <si>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</si>
  <si>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</si>
  <si>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</si>
  <si>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</si>
  <si>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</si>
  <si>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</si>
  <si>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</si>
  <si>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</si>
  <si>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</si>
  <si>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</si>
  <si>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</si>
  <si>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</si>
  <si>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</si>
  <si>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</si>
  <si>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</si>
  <si>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</si>
  <si>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</si>
  <si>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</si>
  <si>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</si>
  <si>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</si>
  <si>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</si>
  <si>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</si>
  <si>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</si>
  <si>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</si>
  <si>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</si>
  <si>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</si>
  <si>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</si>
  <si>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</si>
  <si>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</si>
  <si>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</si>
  <si>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</si>
  <si>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</si>
  <si>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</si>
  <si>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</si>
  <si>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</si>
  <si>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</si>
  <si>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</si>
  <si>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</si>
  <si>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</si>
  <si>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</si>
  <si>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</si>
  <si>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</si>
  <si>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</si>
  <si>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</si>
  <si>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</si>
  <si>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</si>
  <si>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</si>
  <si>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</si>
  <si>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</si>
  <si>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</si>
  <si>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</si>
  <si>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</si>
  <si>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</si>
  <si>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</si>
  <si>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</si>
  <si>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</si>
  <si>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</si>
  <si>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</si>
  <si>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</si>
  <si>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</si>
  <si>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</si>
  <si>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</si>
  <si>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</si>
  <si>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</si>
  <si>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</si>
  <si>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</si>
  <si>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</si>
  <si>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</si>
  <si>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</si>
  <si>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</si>
  <si>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</si>
  <si>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</si>
  <si>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</si>
  <si>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</si>
  <si>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</si>
  <si>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</si>
  <si>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</si>
  <si>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</si>
  <si>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</si>
  <si>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</si>
  <si>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</si>
  <si>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</si>
  <si>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</si>
  <si>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</si>
  <si>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</si>
  <si>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</si>
  <si>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</si>
  <si>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</si>
  <si>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</si>
  <si>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</si>
  <si>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</si>
  <si>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</si>
  <si>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</si>
  <si>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</si>
  <si>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</si>
  <si>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</si>
  <si>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</si>
  <si>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</si>
  <si>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</si>
  <si>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</si>
  <si>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</si>
  <si>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</si>
  <si>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</si>
  <si>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</si>
  <si>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</si>
  <si>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</si>
  <si>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</si>
  <si>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</si>
  <si>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</si>
  <si>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</si>
  <si>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</si>
  <si>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</si>
  <si>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</si>
  <si>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</si>
  <si>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</si>
  <si>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</si>
  <si>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</si>
  <si>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</si>
  <si>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</si>
  <si>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</si>
  <si>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</si>
  <si>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</si>
  <si>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</si>
  <si>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</si>
  <si>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</si>
  <si>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</si>
  <si>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</si>
  <si>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</si>
  <si>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</si>
  <si>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</si>
  <si>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</si>
  <si>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</si>
  <si>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</si>
  <si>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</si>
  <si>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</si>
  <si>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</si>
  <si>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</si>
  <si>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</si>
  <si>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</si>
  <si>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</si>
  <si>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</si>
  <si>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</si>
  <si>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</si>
  <si>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</si>
  <si>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</si>
  <si>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</si>
  <si>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</si>
  <si>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</si>
  <si>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</si>
  <si>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</si>
  <si>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</si>
  <si>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</si>
  <si>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</si>
  <si>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</si>
  <si>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</si>
  <si>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</si>
  <si>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</si>
  <si>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</si>
  <si>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</si>
  <si>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</si>
  <si>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</si>
  <si>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</si>
  <si>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</si>
  <si>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</si>
  <si>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</si>
  <si>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</si>
  <si>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</si>
  <si>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</si>
  <si>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</si>
  <si>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</si>
  <si>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</si>
  <si>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</si>
  <si>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</si>
  <si>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</si>
  <si>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</si>
  <si>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</si>
  <si>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</si>
  <si>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</si>
  <si>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</si>
  <si>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</si>
  <si>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</si>
  <si>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</si>
  <si>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</si>
  <si>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</si>
  <si>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</si>
  <si>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</si>
  <si>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</si>
  <si>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</si>
  <si>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</si>
  <si>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</si>
  <si>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</si>
  <si>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</si>
  <si>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</si>
  <si>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</si>
  <si>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</si>
  <si>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</si>
  <si>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</si>
  <si>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</si>
  <si>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</si>
  <si>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</si>
  <si>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</si>
  <si>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</si>
  <si>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</si>
  <si>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</si>
  <si>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</si>
  <si>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</si>
  <si>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</si>
  <si>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</si>
  <si>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</si>
  <si>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</si>
  <si>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</si>
  <si>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</si>
  <si>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</si>
  <si>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</si>
  <si>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</si>
  <si>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</si>
  <si>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</si>
  <si>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</si>
  <si>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</si>
  <si>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</si>
  <si>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</si>
  <si>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</si>
  <si>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</si>
  <si>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</si>
  <si>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</si>
  <si>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</si>
  <si>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</si>
  <si>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</si>
  <si>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</si>
  <si>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</si>
  <si>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</si>
  <si>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</si>
  <si>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</si>
  <si>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</si>
  <si>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</si>
  <si>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</si>
  <si>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</si>
  <si>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</si>
  <si>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</si>
  <si>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</si>
  <si>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</si>
  <si>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</si>
  <si>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</si>
  <si>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</si>
  <si>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</si>
  <si>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</si>
  <si>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</si>
  <si>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</si>
  <si>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</si>
  <si>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</si>
  <si>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</si>
  <si>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</si>
  <si>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</si>
  <si>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</si>
  <si>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</si>
  <si>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</si>
  <si>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</si>
  <si>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</si>
  <si>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</si>
  <si>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</si>
  <si>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</si>
  <si>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</si>
  <si>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</si>
  <si>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</si>
  <si>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</si>
  <si>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</si>
  <si>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</si>
  <si>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</si>
  <si>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</si>
  <si>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</si>
  <si>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</si>
  <si>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</si>
  <si>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</si>
  <si>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</si>
  <si>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</si>
  <si>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</si>
  <si>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</si>
  <si>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</si>
  <si>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</si>
  <si>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</si>
  <si>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</si>
  <si>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</si>
  <si>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</si>
  <si>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</si>
  <si>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</si>
  <si>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</si>
  <si>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</si>
  <si>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</si>
  <si>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</si>
  <si>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</si>
  <si>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</si>
  <si>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</si>
  <si>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</si>
  <si>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</si>
  <si>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</si>
  <si>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</si>
  <si>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</si>
  <si>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</si>
  <si>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</si>
  <si>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</si>
  <si>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</si>
  <si>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</si>
  <si>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</si>
  <si>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</si>
  <si>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</si>
  <si>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</si>
  <si>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</si>
  <si>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</si>
  <si>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</si>
  <si>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</si>
  <si>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</si>
  <si>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</si>
  <si>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</si>
  <si>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</si>
  <si>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</si>
  <si>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</si>
  <si>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</si>
  <si>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</si>
  <si>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</si>
  <si>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</si>
  <si>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</si>
  <si>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</si>
  <si>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</si>
  <si>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</si>
  <si>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</si>
  <si>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</si>
  <si>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</si>
  <si>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</si>
  <si>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</si>
  <si>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</si>
  <si>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</si>
  <si>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</si>
  <si>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</si>
  <si>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</si>
  <si>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</si>
  <si>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</si>
  <si>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</si>
  <si>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</si>
  <si>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</si>
  <si>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</si>
  <si>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</si>
  <si>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</si>
  <si>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</si>
  <si>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</si>
  <si>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</si>
  <si>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</si>
  <si>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</si>
  <si>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</si>
  <si>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</si>
  <si>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</si>
  <si>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</si>
  <si>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</si>
  <si>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</si>
  <si>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</si>
  <si>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</si>
  <si>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</si>
  <si>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</si>
  <si>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</si>
  <si>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</si>
  <si>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</si>
  <si>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</si>
  <si>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</si>
  <si>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</si>
  <si>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</si>
  <si>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</si>
  <si>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</si>
  <si>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</si>
  <si>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</si>
  <si>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</si>
  <si>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</si>
  <si>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</si>
  <si>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</si>
  <si>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</si>
  <si>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</si>
  <si>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</si>
  <si>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</si>
  <si>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</si>
  <si>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</si>
  <si>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</si>
  <si>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</si>
  <si>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</si>
  <si>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</si>
  <si>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</si>
  <si>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</si>
  <si>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</si>
  <si>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</si>
  <si>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</si>
  <si>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</si>
  <si>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</si>
  <si>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</si>
  <si>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</si>
  <si>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</si>
  <si>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</si>
  <si>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</si>
  <si>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</si>
  <si>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</si>
  <si>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</si>
  <si>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</si>
  <si>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</si>
  <si>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</si>
  <si>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</si>
  <si>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</si>
  <si>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</si>
  <si>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</si>
  <si>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</si>
  <si>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</si>
  <si>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</si>
  <si>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</si>
  <si>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</si>
  <si>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</si>
  <si>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</si>
  <si>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</si>
  <si>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</si>
  <si>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</si>
  <si>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</si>
  <si>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</si>
  <si>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</si>
  <si>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</si>
  <si>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</si>
  <si>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</si>
  <si>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</si>
  <si>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</si>
  <si>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</si>
  <si>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</si>
  <si>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</si>
  <si>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</si>
  <si>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</si>
  <si>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</si>
  <si>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</si>
  <si>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</si>
  <si>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</si>
  <si>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</si>
  <si>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</si>
  <si>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</si>
  <si>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</si>
  <si>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</si>
  <si>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</si>
  <si>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</si>
  <si>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</si>
  <si>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</si>
  <si>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</si>
  <si>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</si>
  <si>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</si>
  <si>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</si>
  <si>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</si>
  <si>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</si>
  <si>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</si>
  <si>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</si>
  <si>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</si>
  <si>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</si>
  <si>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</si>
  <si>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</si>
  <si>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</si>
  <si>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</si>
  <si>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</si>
  <si>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</si>
  <si>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</si>
  <si>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</si>
  <si>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</si>
  <si>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</si>
  <si>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</si>
  <si>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</si>
  <si>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</si>
  <si>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</si>
  <si>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</si>
  <si>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</si>
  <si>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</si>
  <si>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</si>
  <si>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</si>
  <si>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</si>
  <si>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</si>
  <si>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</si>
  <si>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</si>
  <si>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</si>
  <si>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</si>
  <si>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</si>
  <si>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</si>
  <si>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</si>
  <si>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</si>
  <si>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</si>
  <si>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</si>
  <si>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</si>
  <si>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</si>
  <si>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</si>
  <si>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</si>
  <si>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</si>
  <si>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</si>
  <si>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</si>
  <si>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</si>
  <si>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</si>
  <si>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</si>
  <si>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</si>
  <si>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</si>
  <si>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</si>
  <si>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</si>
  <si>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</si>
  <si>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</si>
  <si>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</si>
  <si>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</si>
  <si>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</si>
  <si>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</si>
  <si>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</si>
  <si>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</si>
  <si>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</si>
  <si>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</si>
  <si>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</si>
  <si>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</si>
  <si>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</si>
  <si>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</si>
  <si>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</si>
  <si>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</si>
  <si>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</si>
  <si>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</si>
  <si>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</si>
  <si>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</si>
  <si>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</si>
  <si>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</si>
  <si>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</si>
  <si>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</si>
  <si>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</si>
  <si>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</si>
  <si>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</si>
  <si>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</si>
  <si>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</si>
  <si>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</si>
  <si>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</si>
  <si>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</si>
  <si>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</si>
  <si>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</si>
  <si>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</si>
  <si>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</si>
  <si>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</si>
  <si>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</si>
  <si>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</si>
  <si>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</si>
  <si>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</si>
  <si>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</si>
  <si>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</si>
  <si>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</si>
  <si>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</si>
  <si>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</si>
  <si>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</si>
  <si>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</si>
  <si>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</si>
  <si>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</si>
  <si>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</si>
  <si>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</si>
  <si>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</si>
  <si>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</si>
  <si>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</si>
  <si>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</si>
  <si>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</si>
  <si>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</si>
  <si>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</si>
  <si>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</si>
  <si>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</si>
  <si>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</si>
  <si>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</si>
  <si>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</si>
  <si>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</si>
  <si>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</si>
  <si>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</si>
  <si>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</si>
  <si>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</si>
  <si>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</si>
  <si>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</si>
  <si>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</si>
  <si>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</si>
  <si>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</si>
  <si>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</si>
  <si>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</si>
  <si>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</si>
  <si>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</si>
  <si>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</si>
  <si>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</si>
  <si>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</si>
  <si>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</si>
  <si>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</si>
  <si>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</si>
  <si>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</si>
  <si>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</si>
  <si>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</si>
  <si>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</si>
  <si>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</si>
  <si>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</si>
  <si>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</si>
  <si>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</si>
  <si>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</si>
  <si>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</si>
  <si>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</si>
  <si>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</si>
  <si>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</si>
  <si>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</si>
  <si>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</si>
  <si>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</si>
  <si>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</si>
  <si>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</si>
  <si>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</si>
  <si>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</si>
  <si>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</si>
  <si>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</si>
  <si>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</si>
  <si>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</si>
  <si>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</si>
  <si>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</si>
  <si>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</si>
  <si>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</si>
  <si>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</si>
  <si>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</si>
  <si>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</si>
  <si>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</si>
  <si>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</si>
  <si>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</si>
  <si>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</si>
  <si>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</si>
  <si>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</si>
  <si>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</si>
  <si>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</si>
  <si>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</si>
  <si>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</si>
  <si>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</si>
  <si>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</si>
  <si>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</si>
  <si>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</si>
  <si>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</si>
  <si>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</si>
  <si>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</si>
  <si>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</si>
  <si>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</si>
  <si>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</si>
  <si>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</si>
  <si>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</si>
  <si>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</si>
  <si>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</si>
  <si>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</si>
  <si>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</si>
  <si>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</si>
  <si>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</si>
  <si>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</si>
  <si>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</si>
  <si>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</si>
  <si>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</si>
  <si>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</si>
  <si>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</si>
  <si>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</si>
  <si>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</si>
  <si>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</si>
  <si>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</si>
  <si>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</si>
  <si>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</si>
  <si>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</si>
  <si>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</si>
  <si>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</si>
  <si>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</si>
  <si>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</si>
  <si>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</si>
  <si>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</si>
  <si>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</si>
  <si>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</si>
  <si>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</si>
  <si>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</si>
  <si>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</si>
  <si>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</si>
  <si>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</si>
  <si>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</si>
  <si>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</si>
  <si>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</si>
  <si>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</si>
  <si>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</si>
  <si>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</si>
  <si>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</si>
  <si>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</si>
  <si>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</si>
  <si>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</si>
  <si>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</si>
  <si>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</si>
  <si>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</si>
  <si>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</si>
  <si>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</si>
  <si>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</si>
  <si>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</si>
  <si>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</si>
  <si>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</si>
  <si>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</si>
  <si>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</si>
  <si>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</si>
  <si>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</si>
  <si>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</si>
  <si>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</si>
  <si>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</si>
  <si>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</si>
  <si>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</si>
  <si>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</si>
  <si>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</si>
  <si>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</si>
  <si>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</si>
  <si>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</si>
  <si>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</si>
  <si>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</si>
  <si>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</si>
  <si>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</si>
  <si>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</si>
  <si>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</si>
  <si>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</si>
  <si>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</si>
  <si>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</si>
  <si>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</si>
  <si>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</si>
  <si>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</si>
  <si>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</si>
  <si>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</si>
  <si>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</si>
  <si>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</si>
  <si>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</si>
  <si>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</si>
  <si>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</si>
  <si>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</si>
  <si>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</si>
  <si>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</si>
  <si>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</si>
  <si>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</si>
  <si>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</si>
  <si>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</si>
  <si>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</si>
  <si>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</si>
  <si>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</si>
  <si>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</si>
  <si>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</si>
  <si>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</si>
  <si>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</si>
  <si>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</si>
  <si>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</si>
  <si>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</si>
  <si>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</si>
  <si>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</si>
  <si>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</si>
  <si>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</si>
  <si>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</si>
  <si>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</si>
  <si>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</si>
  <si>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</si>
  <si>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</si>
  <si>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</si>
  <si>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</si>
  <si>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</si>
  <si>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</si>
  <si>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</si>
  <si>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</si>
  <si>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</si>
  <si>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</si>
  <si>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</si>
  <si>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</si>
  <si>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</si>
  <si>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</si>
  <si>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</si>
  <si>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</si>
  <si>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</si>
  <si>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</si>
  <si>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</si>
  <si>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</si>
  <si>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</si>
  <si>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</si>
  <si>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</si>
  <si>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</si>
  <si>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</si>
  <si>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</si>
  <si>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</si>
  <si>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</si>
  <si>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</si>
  <si>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</si>
  <si>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</si>
  <si>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</si>
  <si>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</si>
  <si>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</si>
  <si>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</si>
  <si>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</si>
  <si>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</si>
  <si>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</si>
  <si>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</si>
  <si>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</si>
  <si>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</si>
  <si>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</si>
  <si>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</si>
  <si>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</si>
  <si>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</si>
  <si>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</si>
  <si>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</si>
  <si>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</si>
  <si>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</si>
  <si>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</si>
  <si>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</si>
  <si>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</si>
  <si>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</si>
  <si>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</si>
  <si>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</si>
  <si>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</si>
  <si>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</si>
  <si>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</si>
  <si>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</si>
  <si>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</si>
  <si>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</si>
  <si>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</si>
  <si>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</si>
  <si>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</si>
  <si>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</si>
  <si>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</si>
  <si>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</si>
  <si>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</si>
  <si>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</si>
  <si>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</si>
  <si>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</si>
  <si>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</si>
  <si>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</si>
  <si>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</si>
  <si>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</si>
  <si>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</si>
  <si>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</si>
  <si>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</si>
  <si>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</si>
  <si>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</si>
  <si>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</si>
  <si>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</si>
  <si>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</si>
  <si>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</si>
  <si>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</si>
  <si>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</si>
  <si>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</si>
  <si>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</si>
  <si>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</si>
  <si>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</si>
  <si>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</si>
  <si>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</si>
  <si>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</si>
  <si>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</si>
  <si>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</si>
  <si>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</si>
  <si>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</si>
  <si>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</si>
  <si>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</si>
  <si>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</si>
  <si>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</si>
  <si>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</si>
  <si>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</si>
  <si>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</si>
  <si>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</si>
  <si>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</si>
  <si>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</si>
  <si>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</si>
  <si>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</si>
  <si>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</si>
  <si>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</si>
  <si>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</si>
  <si>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</si>
  <si>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</si>
  <si>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</si>
  <si>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</si>
  <si>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</si>
  <si>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</si>
  <si>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</si>
  <si>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</si>
  <si>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</si>
  <si>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</si>
  <si>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</si>
  <si>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</si>
  <si>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</si>
  <si>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</si>
  <si>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</si>
  <si>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</si>
  <si>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</si>
  <si>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</si>
  <si>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</si>
  <si>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</si>
  <si>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</si>
  <si>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</si>
  <si>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</si>
  <si>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</si>
  <si>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</si>
  <si>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</si>
  <si>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</si>
  <si>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</si>
  <si>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</si>
  <si>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</si>
  <si>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</si>
  <si>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</si>
  <si>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</si>
  <si>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</si>
  <si>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</si>
  <si>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</si>
  <si>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</si>
  <si>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</si>
  <si>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</si>
  <si>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</si>
  <si>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</si>
  <si>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</si>
  <si>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</si>
  <si>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</si>
  <si>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</si>
  <si>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</si>
  <si>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</si>
  <si>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</si>
  <si>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</si>
  <si>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</si>
  <si>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</si>
  <si>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</si>
  <si>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</si>
  <si>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</si>
  <si>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</si>
  <si>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</si>
  <si>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</si>
  <si>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</si>
  <si>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</si>
  <si>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</si>
  <si>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</si>
  <si>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</si>
  <si>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</si>
  <si>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</si>
  <si>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</si>
  <si>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</si>
  <si>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</si>
  <si>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</si>
  <si>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</si>
  <si>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</si>
  <si>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</si>
  <si>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</si>
  <si>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</si>
  <si>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</si>
  <si>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</si>
  <si>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</si>
  <si>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</si>
  <si>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</si>
  <si>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</si>
  <si>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</si>
  <si>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</si>
  <si>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</si>
  <si>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</si>
  <si>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</si>
  <si>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</si>
  <si>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</si>
  <si>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</si>
  <si>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</si>
  <si>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</si>
  <si>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</si>
  <si>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</si>
  <si>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</si>
  <si>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</si>
  <si>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</si>
  <si>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</si>
  <si>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</si>
  <si>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</si>
  <si>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</si>
  <si>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</si>
  <si>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</si>
  <si>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</si>
  <si>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</si>
  <si>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</si>
  <si>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</si>
  <si>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</si>
  <si>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</si>
  <si>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</si>
  <si>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</si>
  <si>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</si>
  <si>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</si>
  <si>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</si>
  <si>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</si>
  <si>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</si>
  <si>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</si>
  <si>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</si>
  <si>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</si>
  <si>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</si>
  <si>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</si>
  <si>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</si>
  <si>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</si>
  <si>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</si>
  <si>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</si>
  <si>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</si>
  <si>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</si>
  <si>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</si>
  <si>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</si>
  <si>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</si>
  <si>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</si>
  <si>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</si>
  <si>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</si>
  <si>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</si>
  <si>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</si>
  <si>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</si>
  <si>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</si>
  <si>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</si>
  <si>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</si>
  <si>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</si>
  <si>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</si>
  <si>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</si>
  <si>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</si>
  <si>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</si>
  <si>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</si>
  <si>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</si>
  <si>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</si>
  <si>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</si>
  <si>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</si>
  <si>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</si>
  <si>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</si>
  <si>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</si>
  <si>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</si>
  <si>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</si>
  <si>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</si>
  <si>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</si>
  <si>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</si>
  <si>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</si>
  <si>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</si>
  <si>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</si>
  <si>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</si>
  <si>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</si>
  <si>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</si>
  <si>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</si>
  <si>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</si>
  <si>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</si>
  <si>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</si>
  <si>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</si>
  <si>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</si>
  <si>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</si>
  <si>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</si>
  <si>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</si>
  <si>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</si>
  <si>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</si>
  <si>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</si>
  <si>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</si>
  <si>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</si>
  <si>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</si>
  <si>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</si>
  <si>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</si>
  <si>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</si>
  <si>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</si>
  <si>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</si>
  <si>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</si>
  <si>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</si>
  <si>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</si>
  <si>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</si>
  <si>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</si>
  <si>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</si>
  <si>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</si>
  <si>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</si>
  <si>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</si>
  <si>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</si>
  <si>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</si>
  <si>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</si>
  <si>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</si>
  <si>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</si>
  <si>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</si>
  <si>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</si>
  <si>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</si>
  <si>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</si>
  <si>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</si>
  <si>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</si>
  <si>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</si>
  <si>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</si>
  <si>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</si>
  <si>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</si>
  <si>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</si>
  <si>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</si>
  <si>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</si>
  <si>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</si>
  <si>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</si>
  <si>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</si>
  <si>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</si>
  <si>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</si>
  <si>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</si>
  <si>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</si>
  <si>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</si>
  <si>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</si>
  <si>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</si>
  <si>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</si>
  <si>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</si>
  <si>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</si>
  <si>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</si>
  <si>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</si>
  <si>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</si>
  <si>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</si>
  <si>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</si>
  <si>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</si>
  <si>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</si>
  <si>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</si>
  <si>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</si>
  <si>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</si>
  <si>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</si>
  <si>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</si>
  <si>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</si>
  <si>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</si>
  <si>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</si>
  <si>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</si>
  <si>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</si>
  <si>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</si>
  <si>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</si>
  <si>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</si>
  <si>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</si>
  <si>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</si>
  <si>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</si>
  <si>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</si>
  <si>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</si>
  <si>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</si>
  <si>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</si>
  <si>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</si>
  <si>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</si>
  <si>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</si>
  <si>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</si>
  <si>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</si>
  <si>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</si>
  <si>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</si>
  <si>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</si>
  <si>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</si>
  <si>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</si>
  <si>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</si>
  <si>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</si>
  <si>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</si>
  <si>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</si>
  <si>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</si>
  <si>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</si>
  <si>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</si>
  <si>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</si>
  <si>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</si>
  <si>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</si>
  <si>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</si>
  <si>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</si>
  <si>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</si>
  <si>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</si>
  <si>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</si>
  <si>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</si>
  <si>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</si>
  <si>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</si>
  <si>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</si>
  <si>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</si>
  <si>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</si>
  <si>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</si>
  <si>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</si>
  <si>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</si>
  <si>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</si>
  <si>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</si>
  <si>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</si>
  <si>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</si>
  <si>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</si>
  <si>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</si>
  <si>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</si>
  <si>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</si>
  <si>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</si>
  <si>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</si>
  <si>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</si>
  <si>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</si>
  <si>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</si>
  <si>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</si>
  <si>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</si>
  <si>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</si>
  <si>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</si>
  <si>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</si>
  <si>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</si>
  <si>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</si>
  <si>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</si>
  <si>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</si>
  <si>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</si>
  <si>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</si>
  <si>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</si>
  <si>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</si>
  <si>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</si>
  <si>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</si>
  <si>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</si>
  <si>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</si>
  <si>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</si>
  <si>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</si>
  <si>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</si>
  <si>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</si>
  <si>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</si>
  <si>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</si>
  <si>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</si>
  <si>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</si>
  <si>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</si>
  <si>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</si>
  <si>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</si>
  <si>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</si>
  <si>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</si>
  <si>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</si>
  <si>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</si>
  <si>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</si>
  <si>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</si>
  <si>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</si>
  <si>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</si>
  <si>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</si>
  <si>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</si>
  <si>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</si>
  <si>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</si>
  <si>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</si>
  <si>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</si>
  <si>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</si>
  <si>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</si>
  <si>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</si>
  <si>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</si>
  <si>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</si>
  <si>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</si>
  <si>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</si>
  <si>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</si>
  <si>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</si>
  <si>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</si>
  <si>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</si>
  <si>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</si>
  <si>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</si>
  <si>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</si>
  <si>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</si>
  <si>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</si>
  <si>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</si>
  <si>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</si>
  <si>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</si>
  <si>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</si>
  <si>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</si>
  <si>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</si>
  <si>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</si>
  <si>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</si>
  <si>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</si>
  <si>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</si>
  <si>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</si>
  <si>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</si>
  <si>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</si>
  <si>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</si>
  <si>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</si>
  <si>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</si>
  <si>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</si>
  <si>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</si>
  <si>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</si>
  <si>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</si>
  <si>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</si>
  <si>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</si>
  <si>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</si>
  <si>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</si>
  <si>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</si>
  <si>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</si>
  <si>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</si>
  <si>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</si>
  <si>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</si>
  <si>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</si>
  <si>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</si>
  <si>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</si>
  <si>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</si>
  <si>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</si>
  <si>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</si>
  <si>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</si>
  <si>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</si>
  <si>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</si>
  <si>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</si>
  <si>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</si>
  <si>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</si>
  <si>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</si>
  <si>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</si>
  <si>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</si>
  <si>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</si>
  <si>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</si>
  <si>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</si>
  <si>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</si>
  <si>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</si>
  <si>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</si>
  <si>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</si>
  <si>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</si>
  <si>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</si>
  <si>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</si>
  <si>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</si>
  <si>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</si>
  <si>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</si>
  <si>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</si>
  <si>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</si>
  <si>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</si>
  <si>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</si>
  <si>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</si>
  <si>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</si>
  <si>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</si>
  <si>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</si>
  <si>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</si>
  <si>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</si>
  <si>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</si>
  <si>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</si>
  <si>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</si>
  <si>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</si>
  <si>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</si>
  <si>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</si>
  <si>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</si>
  <si>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</si>
  <si>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</si>
  <si>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</si>
  <si>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</si>
  <si>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</si>
  <si>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</si>
  <si>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</si>
  <si>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</si>
  <si>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</si>
  <si>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</si>
  <si>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</si>
  <si>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</si>
  <si>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</si>
  <si>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</si>
  <si>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</si>
  <si>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</si>
  <si>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</si>
  <si>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</si>
  <si>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</si>
  <si>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</si>
  <si>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</si>
  <si>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</si>
  <si>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</si>
  <si>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</si>
  <si>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</si>
  <si>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</si>
  <si>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</si>
  <si>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</si>
  <si>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</si>
  <si>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</si>
  <si>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</si>
  <si>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</si>
  <si>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</si>
  <si>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</si>
  <si>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</si>
  <si>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</si>
  <si>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</si>
  <si>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</si>
  <si>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</si>
  <si>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</si>
  <si>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</si>
  <si>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</si>
  <si>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</si>
  <si>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</si>
  <si>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</si>
  <si>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</si>
  <si>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</si>
  <si>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</si>
  <si>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</si>
  <si>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</si>
  <si>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</si>
  <si>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</si>
  <si>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</si>
  <si>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</si>
  <si>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</si>
  <si>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</si>
  <si>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</si>
  <si>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</si>
  <si>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</si>
  <si>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</si>
  <si>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</si>
  <si>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</si>
  <si>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</si>
  <si>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</si>
  <si>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</si>
  <si>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</si>
  <si>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</si>
  <si>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</si>
  <si>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</si>
  <si>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</si>
  <si>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</si>
  <si>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</si>
  <si>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</si>
  <si>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</si>
  <si>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</si>
  <si>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</si>
  <si>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</si>
  <si>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</si>
  <si>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</si>
  <si>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</si>
  <si>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</si>
  <si>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</si>
  <si>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</si>
  <si>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</si>
  <si>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</si>
  <si>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</si>
  <si>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</si>
  <si>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</si>
  <si>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</si>
  <si>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</si>
  <si>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</si>
  <si>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</si>
  <si>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</si>
  <si>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</si>
  <si>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</si>
  <si>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</si>
  <si>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</si>
  <si>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</si>
  <si>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</si>
  <si>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</si>
  <si>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</si>
  <si>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</si>
  <si>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</si>
  <si>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</si>
  <si>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</si>
  <si>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</si>
  <si>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</si>
  <si>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</si>
  <si>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</si>
  <si>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</si>
  <si>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</si>
  <si>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</si>
  <si>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</si>
  <si>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</si>
  <si>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</si>
  <si>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</si>
  <si>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</si>
  <si>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</si>
  <si>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</si>
  <si>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</si>
  <si>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</si>
  <si>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</si>
  <si>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</si>
  <si>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</si>
  <si>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</si>
  <si>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</si>
  <si>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</si>
  <si>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</si>
  <si>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</si>
  <si>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</si>
  <si>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</si>
  <si>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</si>
  <si>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</si>
  <si>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</si>
  <si>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</si>
  <si>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</si>
  <si>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</si>
  <si>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</si>
  <si>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</si>
  <si>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</si>
  <si>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</si>
  <si>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</si>
  <si>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</si>
  <si>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</si>
  <si>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</si>
  <si>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</si>
  <si>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</si>
  <si>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</si>
  <si>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</si>
  <si>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</si>
  <si>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</si>
  <si>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</si>
  <si>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</si>
  <si>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</si>
  <si>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</si>
  <si>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</si>
  <si>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</si>
  <si>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</si>
  <si>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</si>
  <si>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</si>
  <si>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</si>
  <si>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</si>
  <si>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</si>
  <si>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</si>
  <si>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</si>
  <si>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</si>
  <si>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</si>
  <si>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</si>
  <si>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</si>
  <si>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</si>
  <si>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</si>
  <si>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</si>
  <si>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</si>
  <si>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</si>
  <si>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</si>
  <si>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</si>
  <si>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</si>
  <si>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</si>
  <si>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</si>
  <si>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</si>
  <si>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</si>
  <si>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</si>
  <si>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</si>
  <si>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</si>
  <si>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</si>
  <si>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</si>
  <si>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</si>
  <si>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</si>
  <si>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</si>
  <si>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</si>
  <si>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</si>
  <si>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</si>
  <si>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</si>
  <si>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</si>
  <si>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</si>
  <si>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</si>
  <si>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</si>
  <si>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</si>
  <si>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</si>
  <si>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</si>
  <si>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</si>
  <si>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</si>
  <si>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</si>
  <si>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</si>
  <si>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</si>
  <si>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</si>
  <si>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</si>
  <si>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</si>
  <si>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</si>
  <si>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</si>
  <si>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</si>
  <si>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</si>
  <si>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</si>
  <si>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</si>
  <si>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</si>
  <si>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</si>
  <si>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</si>
  <si>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</si>
  <si>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</si>
  <si>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</si>
  <si>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</si>
  <si>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</si>
  <si>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</si>
  <si>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</si>
  <si>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</si>
  <si>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</si>
  <si>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</si>
  <si>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</si>
  <si>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</si>
  <si>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</si>
  <si>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</si>
  <si>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</si>
  <si>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</si>
  <si>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</si>
  <si>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</si>
  <si>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</si>
  <si>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</si>
  <si>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</si>
  <si>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</si>
  <si>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</si>
  <si>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</si>
  <si>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</si>
  <si>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</si>
  <si>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</si>
  <si>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</si>
  <si>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</si>
  <si>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</si>
  <si>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</si>
  <si>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</si>
  <si>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</si>
  <si>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</si>
  <si>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</si>
  <si>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</si>
  <si>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</si>
  <si>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</si>
  <si>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</si>
  <si>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</si>
  <si>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</si>
  <si>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</si>
  <si>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</si>
  <si>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</si>
  <si>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</si>
  <si>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</si>
  <si>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</si>
  <si>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</si>
  <si>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</si>
  <si>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</si>
  <si>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</si>
  <si>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</si>
  <si>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</si>
  <si>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</si>
  <si>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</si>
  <si>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</si>
  <si>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</si>
  <si>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</si>
  <si>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</si>
  <si>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</si>
  <si>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</si>
  <si>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</si>
  <si>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</si>
  <si>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</si>
  <si>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</si>
  <si>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</si>
  <si>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</si>
  <si>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</si>
  <si>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</si>
  <si>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</si>
  <si>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</si>
  <si>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</si>
  <si>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</si>
  <si>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</si>
  <si>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</si>
  <si>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</si>
  <si>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</si>
  <si>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</si>
  <si>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</si>
  <si>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</si>
  <si>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</si>
  <si>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</si>
  <si>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</si>
  <si>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</si>
  <si>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</si>
  <si>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</si>
  <si>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</si>
  <si>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</si>
  <si>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</si>
  <si>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</si>
  <si>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</si>
  <si>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</si>
  <si>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</si>
  <si>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</si>
  <si>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</si>
  <si>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</si>
  <si>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</si>
  <si>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</si>
  <si>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</si>
  <si>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</si>
  <si>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</si>
  <si>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</si>
  <si>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</si>
  <si>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</si>
  <si>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</si>
  <si>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</si>
  <si>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</si>
  <si>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</si>
  <si>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</si>
  <si>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</si>
  <si>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</si>
  <si>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</si>
  <si>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</si>
  <si>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</si>
  <si>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</si>
  <si>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</si>
  <si>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</si>
  <si>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</si>
  <si>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</si>
  <si>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</si>
  <si>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</si>
  <si>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</si>
  <si>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</si>
  <si>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</si>
  <si>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</si>
  <si>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</si>
  <si>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</si>
  <si>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</si>
  <si>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</si>
  <si>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</si>
  <si>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</si>
  <si>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</si>
  <si>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</si>
  <si>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</si>
  <si>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</si>
  <si>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</si>
  <si>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</si>
  <si>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</si>
  <si>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</si>
  <si>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</si>
  <si>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</si>
  <si>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</si>
  <si>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</si>
  <si>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</si>
  <si>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</si>
  <si>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</si>
  <si>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</si>
  <si>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</si>
  <si>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</si>
  <si>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</si>
  <si>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</si>
  <si>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</si>
  <si>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</si>
  <si>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</si>
  <si>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</si>
  <si>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</si>
  <si>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</si>
  <si>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</si>
  <si>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</si>
  <si>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</si>
  <si>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</si>
  <si>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</si>
  <si>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</si>
  <si>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</si>
  <si>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</si>
  <si>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</si>
  <si>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</si>
  <si>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</si>
  <si>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</si>
  <si>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</si>
  <si>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</si>
  <si>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</si>
  <si>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</si>
  <si>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</si>
  <si>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</si>
  <si>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</si>
  <si>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</si>
  <si>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</si>
  <si>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</si>
  <si>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</si>
  <si>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</si>
  <si>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</si>
  <si>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</si>
  <si>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</si>
  <si>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</si>
  <si>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</si>
  <si>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</si>
  <si>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</si>
  <si>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</si>
  <si>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</si>
  <si>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</si>
  <si>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</si>
  <si>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</si>
  <si>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</si>
  <si>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</si>
  <si>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</si>
  <si>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</si>
  <si>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</si>
  <si>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</si>
  <si>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</si>
  <si>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</si>
  <si>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</si>
  <si>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</si>
  <si>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</si>
  <si>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</si>
  <si>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</si>
  <si>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</si>
  <si>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</si>
  <si>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</si>
  <si>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</si>
  <si>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</si>
  <si>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</si>
  <si>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</si>
  <si>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</si>
  <si>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</si>
  <si>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</si>
  <si>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</si>
  <si>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</si>
  <si>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</si>
  <si>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</si>
  <si>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</si>
  <si>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</si>
  <si>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</si>
  <si>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</si>
  <si>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</si>
  <si>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</si>
  <si>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</si>
  <si>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</si>
  <si>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</si>
  <si>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</si>
  <si>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</si>
  <si>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</si>
  <si>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</si>
  <si>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</si>
  <si>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</si>
  <si>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</si>
  <si>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</si>
  <si>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</si>
  <si>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</si>
  <si>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</si>
  <si>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</si>
  <si>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</si>
  <si>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</si>
  <si>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</si>
  <si>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</si>
  <si>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</si>
  <si>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</si>
  <si>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</si>
  <si>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</si>
  <si>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</si>
  <si>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</si>
  <si>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</si>
  <si>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</si>
  <si>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</si>
  <si>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</si>
  <si>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</si>
  <si>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</si>
  <si>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</si>
  <si>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</si>
  <si>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</si>
  <si>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</si>
  <si>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</si>
  <si>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</si>
  <si>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</si>
  <si>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</si>
  <si>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</si>
  <si>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</si>
  <si>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</si>
  <si>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</si>
  <si>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</si>
  <si>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</si>
  <si>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</si>
  <si>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</si>
  <si>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</si>
  <si>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</si>
  <si>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</si>
  <si>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</si>
  <si>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</si>
  <si>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</si>
  <si>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</si>
  <si>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</si>
  <si>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</si>
  <si>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</si>
  <si>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</si>
  <si>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</si>
  <si>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</si>
  <si>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</si>
  <si>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</si>
  <si>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</si>
  <si>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</si>
  <si>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</si>
  <si>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</si>
  <si>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</si>
  <si>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</si>
  <si>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</si>
  <si>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</si>
  <si>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</si>
  <si>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</si>
  <si>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</si>
  <si>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</si>
  <si>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</si>
  <si>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</si>
  <si>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</si>
  <si>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</si>
  <si>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</si>
  <si>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</si>
  <si>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</si>
  <si>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</si>
  <si>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</si>
  <si>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</si>
  <si>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</si>
  <si>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</si>
  <si>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</si>
  <si>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</si>
  <si>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</si>
  <si>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</si>
  <si>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</si>
  <si>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</si>
  <si>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</si>
  <si>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</si>
  <si>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</si>
  <si>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</si>
  <si>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</si>
  <si>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</si>
  <si>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</si>
  <si>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</si>
  <si>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</si>
  <si>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</si>
  <si>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</si>
  <si>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</si>
  <si>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</si>
  <si>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</si>
  <si>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</si>
  <si>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</si>
  <si>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</si>
  <si>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</si>
  <si>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</si>
  <si>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</si>
  <si>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</si>
  <si>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</si>
  <si>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</si>
  <si>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</si>
  <si>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</si>
  <si>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</si>
  <si>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</si>
  <si>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</si>
  <si>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</si>
  <si>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</si>
  <si>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</si>
  <si>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</si>
  <si>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</si>
  <si>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</si>
  <si>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</si>
  <si>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</si>
  <si>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</si>
  <si>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</si>
  <si>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</si>
  <si>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</si>
  <si>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</si>
  <si>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</si>
  <si>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</si>
  <si>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</si>
  <si>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</si>
  <si>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</si>
  <si>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</si>
  <si>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</si>
  <si>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</si>
  <si>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</si>
  <si>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</si>
  <si>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</si>
  <si>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</si>
  <si>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</si>
  <si>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</si>
  <si>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</si>
  <si>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</si>
  <si>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</si>
  <si>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</si>
  <si>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</si>
  <si>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</si>
  <si>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</si>
  <si>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</si>
  <si>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</si>
  <si>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</si>
  <si>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</si>
  <si>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</si>
  <si>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</si>
  <si>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</si>
  <si>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</si>
  <si>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</si>
  <si>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</si>
  <si>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</si>
  <si>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</si>
  <si>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</si>
  <si>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</si>
  <si>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</si>
  <si>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</si>
  <si>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</si>
  <si>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</si>
  <si>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</si>
  <si>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</si>
  <si>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</si>
  <si>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</si>
  <si>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</si>
  <si>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</si>
  <si>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</si>
  <si>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</si>
  <si>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</si>
  <si>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</si>
  <si>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</si>
  <si>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</si>
  <si>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</si>
  <si>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</si>
  <si>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</si>
  <si>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</si>
  <si>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</si>
  <si>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</si>
  <si>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</si>
  <si>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</si>
  <si>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</si>
  <si>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</si>
  <si>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</si>
  <si>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</si>
  <si>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</si>
  <si>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</si>
  <si>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</si>
  <si>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</si>
  <si>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</si>
  <si>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</si>
  <si>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</si>
  <si>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</si>
  <si>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</si>
  <si>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</si>
  <si>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</si>
  <si>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</si>
  <si>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</si>
  <si>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</si>
  <si>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</si>
  <si>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</si>
  <si>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</si>
  <si>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</si>
  <si>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</si>
  <si>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</si>
  <si>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</si>
  <si>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</si>
  <si>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</si>
  <si>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</si>
  <si>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</si>
  <si>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</si>
  <si>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</si>
  <si>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</si>
  <si>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</si>
  <si>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</si>
  <si>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</si>
  <si>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</si>
  <si>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</si>
  <si>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</si>
  <si>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</si>
  <si>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</si>
  <si>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</si>
  <si>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</si>
  <si>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</si>
  <si>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</si>
  <si>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</si>
  <si>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</si>
  <si>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</si>
  <si>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</si>
  <si>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</si>
  <si>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</si>
  <si>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</si>
  <si>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</si>
  <si>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</si>
  <si>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</si>
  <si>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</si>
  <si>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</si>
  <si>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</si>
  <si>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</si>
  <si>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</si>
  <si>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</si>
  <si>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</si>
  <si>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</si>
  <si>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</si>
  <si>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</si>
  <si>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</si>
  <si>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</si>
  <si>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</si>
  <si>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</si>
  <si>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</si>
  <si>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</si>
  <si>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</si>
  <si>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</si>
  <si>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</si>
  <si>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</si>
  <si>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</si>
  <si>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</si>
  <si>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</si>
  <si>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</si>
  <si>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</si>
  <si>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</si>
  <si>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</si>
  <si>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</si>
  <si>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</si>
  <si>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</si>
  <si>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</si>
  <si>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</si>
  <si>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</si>
  <si>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</si>
  <si>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</si>
  <si>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</si>
  <si>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</si>
  <si>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</si>
  <si>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</si>
  <si>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</si>
  <si>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</si>
  <si>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</si>
  <si>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</si>
  <si>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</si>
  <si>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</si>
  <si>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</si>
  <si>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</si>
  <si>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</si>
  <si>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</si>
  <si>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</si>
  <si>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</si>
  <si>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</si>
  <si>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</si>
  <si>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</si>
  <si>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</si>
  <si>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</si>
  <si>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</si>
  <si>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</si>
  <si>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</si>
  <si>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</si>
  <si>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</si>
  <si>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</si>
  <si>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</si>
  <si>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</si>
  <si>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</si>
  <si>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</si>
  <si>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</si>
  <si>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</si>
  <si>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</si>
  <si>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</si>
  <si>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</si>
  <si>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</si>
  <si>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</si>
  <si>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</si>
  <si>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</si>
  <si>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</si>
  <si>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</si>
  <si>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</si>
  <si>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</si>
  <si>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</si>
  <si>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</si>
  <si>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</si>
  <si>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</si>
  <si>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</si>
  <si>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</si>
  <si>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</si>
  <si>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</si>
  <si>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</si>
  <si>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</si>
  <si>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</si>
  <si>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</si>
  <si>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</si>
  <si>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</si>
  <si>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</si>
  <si>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</si>
  <si>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</si>
  <si>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</si>
  <si>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</si>
  <si>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</si>
  <si>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</si>
  <si>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</si>
  <si>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</si>
  <si>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</si>
  <si>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</si>
  <si>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</si>
  <si>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</si>
  <si>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</si>
  <si>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</si>
  <si>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</si>
  <si>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</si>
  <si>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</si>
  <si>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</si>
  <si>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</si>
  <si>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</si>
  <si>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</si>
  <si>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</si>
  <si>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</si>
  <si>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</si>
  <si>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</si>
  <si>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</si>
  <si>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</si>
  <si>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</si>
  <si>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</si>
  <si>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</si>
  <si>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</si>
  <si>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</si>
  <si>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</si>
  <si>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</si>
  <si>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</si>
  <si>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</si>
  <si>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</si>
  <si>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</si>
  <si>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</si>
  <si>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</si>
  <si>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</si>
  <si>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</si>
  <si>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</si>
  <si>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</si>
  <si>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</si>
  <si>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</si>
  <si>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</si>
  <si>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</si>
  <si>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</si>
  <si>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</si>
  <si>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</si>
  <si>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</si>
  <si>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</si>
  <si>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</si>
  <si>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</si>
  <si>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</si>
  <si>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</si>
  <si>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</si>
  <si>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</si>
  <si>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</si>
  <si>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</si>
  <si>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</si>
  <si>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</si>
  <si>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</si>
  <si>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</si>
  <si>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</si>
  <si>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</si>
  <si>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</si>
  <si>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</si>
  <si>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</si>
  <si>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</si>
  <si>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</si>
  <si>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</si>
  <si>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</si>
  <si>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</si>
  <si>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</si>
  <si>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</si>
  <si>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</si>
  <si>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</si>
  <si>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</si>
  <si>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</si>
  <si>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</si>
  <si>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</si>
  <si>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</si>
  <si>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</si>
  <si>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</si>
  <si>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</si>
  <si>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</si>
  <si>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</si>
  <si>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</si>
  <si>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</si>
  <si>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</si>
  <si>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</si>
  <si>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</si>
  <si>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</si>
  <si>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</si>
  <si>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</si>
  <si>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</si>
  <si>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</si>
  <si>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</si>
  <si>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</si>
  <si>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</si>
  <si>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</si>
  <si>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</si>
  <si>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</si>
  <si>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</si>
  <si>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</si>
  <si>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</si>
  <si>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</si>
  <si>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</si>
  <si>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</si>
  <si>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</si>
  <si>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</si>
  <si>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</si>
  <si>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</si>
  <si>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</si>
  <si>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</si>
  <si>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</si>
  <si>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</si>
  <si>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</si>
  <si>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</si>
  <si>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</si>
  <si>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</si>
  <si>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</si>
  <si>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</si>
  <si>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</si>
  <si>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</si>
  <si>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</si>
  <si>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</si>
  <si>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</si>
  <si>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</si>
  <si>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</si>
  <si>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</si>
  <si>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</si>
  <si>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</si>
  <si>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</si>
  <si>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</si>
  <si>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</si>
  <si>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</si>
  <si>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</si>
  <si>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</si>
  <si>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</si>
  <si>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</si>
  <si>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</si>
  <si>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</si>
  <si>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</si>
  <si>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</si>
  <si>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</si>
  <si>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</si>
  <si>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</si>
  <si>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</si>
  <si>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</si>
  <si>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</si>
  <si>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</si>
  <si>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</si>
  <si>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</si>
  <si>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</si>
  <si>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</si>
  <si>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</si>
  <si>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</si>
  <si>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</si>
  <si>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</si>
  <si>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</si>
  <si>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</si>
  <si>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</si>
  <si>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</si>
  <si>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</si>
  <si>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</si>
  <si>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</si>
  <si>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</si>
  <si>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</si>
  <si>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</si>
  <si>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</si>
  <si>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</si>
  <si>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</si>
  <si>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</si>
  <si>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</si>
  <si>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</si>
  <si>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</si>
  <si>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</si>
  <si>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</si>
  <si>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</si>
  <si>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</si>
  <si>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</si>
  <si>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</si>
  <si>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</si>
  <si>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</si>
  <si>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</si>
  <si>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</si>
  <si>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</si>
  <si>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</si>
  <si>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</si>
  <si>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</si>
  <si>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</si>
  <si>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</si>
  <si>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</si>
  <si>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</si>
  <si>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</si>
  <si>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</si>
  <si>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</si>
  <si>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</si>
  <si>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</si>
  <si>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</si>
  <si>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</si>
  <si>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</si>
  <si>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</si>
  <si>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</si>
  <si>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</si>
  <si>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</si>
  <si>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</si>
  <si>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</si>
  <si>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</si>
  <si>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</si>
  <si>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</si>
  <si>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</si>
  <si>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</si>
  <si>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</si>
  <si>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</si>
  <si>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</si>
  <si>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</si>
  <si>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</si>
  <si>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</si>
  <si>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</si>
  <si>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</si>
  <si>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</si>
  <si>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</si>
  <si>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</si>
  <si>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</si>
  <si>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</si>
  <si>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</si>
  <si>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</si>
  <si>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</si>
  <si>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</si>
  <si>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</si>
  <si>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</si>
  <si>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</si>
  <si>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</si>
  <si>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</si>
  <si>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</si>
  <si>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</si>
  <si>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</si>
  <si>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</si>
  <si>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</si>
  <si>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</si>
  <si>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</si>
  <si>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</si>
  <si>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</si>
  <si>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</si>
  <si>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</si>
  <si>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</si>
  <si>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</si>
  <si>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</si>
  <si>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</si>
  <si>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</si>
  <si>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</si>
  <si>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</si>
  <si>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</si>
  <si>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</si>
  <si>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</si>
  <si>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</si>
  <si>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</si>
  <si>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</si>
  <si>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</si>
  <si>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</si>
  <si>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</si>
  <si>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</si>
  <si>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</si>
  <si>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</si>
  <si>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</si>
  <si>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</si>
  <si>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</si>
  <si>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</si>
  <si>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</si>
  <si>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</si>
  <si>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</si>
  <si>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</si>
  <si>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</si>
  <si>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</si>
  <si>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</si>
  <si>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</si>
  <si>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</si>
  <si>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</si>
  <si>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</si>
  <si>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</si>
  <si>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</si>
  <si>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</si>
  <si>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</si>
  <si>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</si>
  <si>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</si>
  <si>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</si>
  <si>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</si>
  <si>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</si>
  <si>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</si>
  <si>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</si>
  <si>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</si>
  <si>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</si>
  <si>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</si>
  <si>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</si>
  <si>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</si>
  <si>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</si>
  <si>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</si>
  <si>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</si>
  <si>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</si>
  <si>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</si>
  <si>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</si>
  <si>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</si>
  <si>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</si>
  <si>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</si>
  <si>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</si>
  <si>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</si>
  <si>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</si>
  <si>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</si>
  <si>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</si>
  <si>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</si>
  <si>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</si>
  <si>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</si>
  <si>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</si>
  <si>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</si>
  <si>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</si>
  <si>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</si>
  <si>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</si>
  <si>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</si>
  <si>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</si>
  <si>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</si>
  <si>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</si>
  <si>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</si>
  <si>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</si>
  <si>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</si>
  <si>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</si>
  <si>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</si>
  <si>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</si>
  <si>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</si>
  <si>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</si>
  <si>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</si>
  <si>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</si>
  <si>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</si>
  <si>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</si>
  <si>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</si>
  <si>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</si>
  <si>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</si>
  <si>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</si>
  <si>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</si>
  <si>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</si>
  <si>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</si>
  <si>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</si>
  <si>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</si>
  <si>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</si>
  <si>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</si>
  <si>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</si>
  <si>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</si>
  <si>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</si>
  <si>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</si>
  <si>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</si>
  <si>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</si>
  <si>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</si>
  <si>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</si>
  <si>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</si>
  <si>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</si>
  <si>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</si>
  <si>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</si>
  <si>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</si>
  <si>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</si>
  <si>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</si>
  <si>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</si>
  <si>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</si>
  <si>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</si>
  <si>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</si>
  <si>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</si>
  <si>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</si>
  <si>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</si>
  <si>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</si>
  <si>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</si>
  <si>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</si>
  <si>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</si>
  <si>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</si>
  <si>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</si>
  <si>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</si>
  <si>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</si>
  <si>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</si>
  <si>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</si>
  <si>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</si>
  <si>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</si>
  <si>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</si>
  <si>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</si>
  <si>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</si>
  <si>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</si>
  <si>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</si>
  <si>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</si>
  <si>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</si>
  <si>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</si>
  <si>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</si>
  <si>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</si>
  <si>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</si>
  <si>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</si>
  <si>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</si>
  <si>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</si>
  <si>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</si>
  <si>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</si>
  <si>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</si>
  <si>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</si>
  <si>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</si>
  <si>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</si>
  <si>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</si>
  <si>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</si>
  <si>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</si>
  <si>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</si>
  <si>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</si>
  <si>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</si>
  <si>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</si>
  <si>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</si>
  <si>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</si>
  <si>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</si>
  <si>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</si>
  <si>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</si>
  <si>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</si>
  <si>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</si>
  <si>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</si>
  <si>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</si>
  <si>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</si>
  <si>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</si>
  <si>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</si>
  <si>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</si>
  <si>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</si>
  <si>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</si>
  <si>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</si>
  <si>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</si>
  <si>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</si>
  <si>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</si>
  <si>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</si>
  <si>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</si>
  <si>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</si>
  <si>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</si>
  <si>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</si>
  <si>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</si>
  <si>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</si>
  <si>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</si>
  <si>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</si>
  <si>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</si>
  <si>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</si>
  <si>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</si>
  <si>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</si>
  <si>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</si>
  <si>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</si>
  <si>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</si>
  <si>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</si>
  <si>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</si>
  <si>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</si>
  <si>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</si>
  <si>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</si>
  <si>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</si>
  <si>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</si>
  <si>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</si>
  <si>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</si>
  <si>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</si>
  <si>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</si>
  <si>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</si>
  <si>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</si>
  <si>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</si>
  <si>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</si>
  <si>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</si>
  <si>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</si>
  <si>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</si>
  <si>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</si>
  <si>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</si>
  <si>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</si>
  <si>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</si>
  <si>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</si>
  <si>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</si>
  <si>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</si>
  <si>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</si>
  <si>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</si>
  <si>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</si>
  <si>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</si>
  <si>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</si>
  <si>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</si>
  <si>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</si>
  <si>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</si>
  <si>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</si>
  <si>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</si>
  <si>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</si>
  <si>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</si>
  <si>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</si>
  <si>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</si>
  <si>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</si>
  <si>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</si>
  <si>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</si>
  <si>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</si>
  <si>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</si>
  <si>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</si>
  <si>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</si>
  <si>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</si>
  <si>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</si>
  <si>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</si>
  <si>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</si>
  <si>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</si>
  <si>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</si>
  <si>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</si>
  <si>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</si>
  <si>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</si>
  <si>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</si>
  <si>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</si>
  <si>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</si>
  <si>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</si>
  <si>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</si>
  <si>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</si>
  <si>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</si>
  <si>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</si>
  <si>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</si>
  <si>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</si>
  <si>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</si>
  <si>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</si>
  <si>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</si>
  <si>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</si>
  <si>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</si>
  <si>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</si>
  <si>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</si>
  <si>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</si>
  <si>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</si>
  <si>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</si>
  <si>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</si>
  <si>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</si>
  <si>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</si>
  <si>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</si>
  <si>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</si>
  <si>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</si>
  <si>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</si>
  <si>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</si>
  <si>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</si>
  <si>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</si>
  <si>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</si>
  <si>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</si>
  <si>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</si>
  <si>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</si>
  <si>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</si>
  <si>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</si>
  <si>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</si>
  <si>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</si>
  <si>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</si>
  <si>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</si>
  <si>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</si>
  <si>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</si>
  <si>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</si>
  <si>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</si>
  <si>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</si>
  <si>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</si>
  <si>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</si>
  <si>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</si>
  <si>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</si>
  <si>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</si>
  <si>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</si>
  <si>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</si>
  <si>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</si>
  <si>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</si>
  <si>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</si>
  <si>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</si>
  <si>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</si>
  <si>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</si>
  <si>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</si>
  <si>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</si>
  <si>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</si>
  <si>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</si>
  <si>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</si>
  <si>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</si>
  <si>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</si>
  <si>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</si>
  <si>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</si>
  <si>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</si>
  <si>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</si>
  <si>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</si>
  <si>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</si>
  <si>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</si>
  <si>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</si>
  <si>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</si>
  <si>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</si>
  <si>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</si>
  <si>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</si>
  <si>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</si>
  <si>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</si>
  <si>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</si>
  <si>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</si>
  <si>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</si>
  <si>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</si>
  <si>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</si>
  <si>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</si>
  <si>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</si>
  <si>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</si>
  <si>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</si>
  <si>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</si>
  <si>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</si>
  <si>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</si>
  <si>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</si>
  <si>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</si>
  <si>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</si>
  <si>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</si>
  <si>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</si>
  <si>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</si>
  <si>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</si>
  <si>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</si>
  <si>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</si>
  <si>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</si>
  <si>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</si>
  <si>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</si>
  <si>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</si>
  <si>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</si>
  <si>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</si>
  <si>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</si>
  <si>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</si>
  <si>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</si>
  <si>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</si>
  <si>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</si>
  <si>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</si>
  <si>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</si>
  <si>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</si>
  <si>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</si>
  <si>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</si>
  <si>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</si>
  <si>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</si>
  <si>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</si>
  <si>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</si>
  <si>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</si>
  <si>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</si>
  <si>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</si>
  <si>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</si>
  <si>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</si>
  <si>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</si>
  <si>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</si>
  <si>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</si>
  <si>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</si>
  <si>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</si>
  <si>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</si>
  <si>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</si>
  <si>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</si>
  <si>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</si>
  <si>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</si>
  <si>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</si>
  <si>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</si>
  <si>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</si>
  <si>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</si>
  <si>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</si>
  <si>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</si>
  <si>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</si>
  <si>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</si>
  <si>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</si>
  <si>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</si>
  <si>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</si>
  <si>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</si>
  <si>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</si>
  <si>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</si>
  <si>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</si>
  <si>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</si>
  <si>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</si>
  <si>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</si>
  <si>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</si>
  <si>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</si>
  <si>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</si>
  <si>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</si>
  <si>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</si>
  <si>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</si>
  <si>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</si>
  <si>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</si>
  <si>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</si>
  <si>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</si>
  <si>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</si>
  <si>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</si>
  <si>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</si>
  <si>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</si>
  <si>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</si>
  <si>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</si>
  <si>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</si>
  <si>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</si>
  <si>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</si>
  <si>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</si>
  <si>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</si>
  <si>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</si>
  <si>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</si>
  <si>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</si>
  <si>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</si>
  <si>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</si>
  <si>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</si>
  <si>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</si>
  <si>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</si>
  <si>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</si>
  <si>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</si>
  <si>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</si>
  <si>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</si>
  <si>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</si>
  <si>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</si>
  <si>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</si>
  <si>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</si>
  <si>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</si>
  <si>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</si>
  <si>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</si>
  <si>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</si>
  <si>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</si>
  <si>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</si>
  <si>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</si>
  <si>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</si>
  <si>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</si>
  <si>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</si>
  <si>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</si>
  <si>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</si>
  <si>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</si>
  <si>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</si>
  <si>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</si>
  <si>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</si>
  <si>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</si>
  <si>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</si>
  <si>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</si>
  <si>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</si>
  <si>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</si>
  <si>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</si>
  <si>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</si>
  <si>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</si>
  <si>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</si>
  <si>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</si>
  <si>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</si>
  <si>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</si>
  <si>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</si>
  <si>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</si>
  <si>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</si>
  <si>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</si>
  <si>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</si>
  <si>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</si>
  <si>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</si>
  <si>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</si>
  <si>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</si>
  <si>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</si>
  <si>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</si>
  <si>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</si>
  <si>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</si>
  <si>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</si>
  <si>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</si>
  <si>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</si>
  <si>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</si>
  <si>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</si>
  <si>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</si>
  <si>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</si>
  <si>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</si>
  <si>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</si>
  <si>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</si>
  <si>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</si>
  <si>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</si>
  <si>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</si>
  <si>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</si>
  <si>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</si>
  <si>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</si>
  <si>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</si>
  <si>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</si>
  <si>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</si>
  <si>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</si>
  <si>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</si>
  <si>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</si>
  <si>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</si>
  <si>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</si>
  <si>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</si>
  <si>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</si>
  <si>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</si>
  <si>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</si>
  <si>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</si>
  <si>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</si>
  <si>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</si>
  <si>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</si>
  <si>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</si>
  <si>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</si>
  <si>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</si>
  <si>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</si>
  <si>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</si>
  <si>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</si>
  <si>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</si>
  <si>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</si>
  <si>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</si>
  <si>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</si>
  <si>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</si>
  <si>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</si>
  <si>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</si>
  <si>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</si>
  <si>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</si>
  <si>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</si>
  <si>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</si>
  <si>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</si>
  <si>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</si>
  <si>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</si>
  <si>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</si>
  <si>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</si>
  <si>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</si>
  <si>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</si>
  <si>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</si>
  <si>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</si>
  <si>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</si>
  <si>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</si>
  <si>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</si>
  <si>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</si>
  <si>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</si>
  <si>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</si>
  <si>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</si>
  <si>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</si>
  <si>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</si>
  <si>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</si>
  <si>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</si>
  <si>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</si>
  <si>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</si>
  <si>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</si>
  <si>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</si>
  <si>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</si>
  <si>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</si>
  <si>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</si>
  <si>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</si>
  <si>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</si>
  <si>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</si>
  <si>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</si>
  <si>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</si>
  <si>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</si>
  <si>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</si>
  <si>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</si>
  <si>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</si>
  <si>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</si>
  <si>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</si>
  <si>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</si>
  <si>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</si>
  <si>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</si>
  <si>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</si>
  <si>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</si>
  <si>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</si>
  <si>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</si>
  <si>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</si>
  <si>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</si>
  <si>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</si>
  <si>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</si>
  <si>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</si>
  <si>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</si>
  <si>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</si>
  <si>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</si>
  <si>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</si>
  <si>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</si>
  <si>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</si>
  <si>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</si>
  <si>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</si>
  <si>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</si>
  <si>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</si>
  <si>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</si>
  <si>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</si>
  <si>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</si>
  <si>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</si>
  <si>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</si>
  <si>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</si>
  <si>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</si>
  <si>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</si>
  <si>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</si>
  <si>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</si>
  <si>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</si>
  <si>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</si>
  <si>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</si>
  <si>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</si>
  <si>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</si>
  <si>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</si>
  <si>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</si>
  <si>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</si>
  <si>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</si>
  <si>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</si>
  <si>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</si>
  <si>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</si>
  <si>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</si>
  <si>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</si>
  <si>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</si>
  <si>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</si>
  <si>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</si>
  <si>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</si>
  <si>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</si>
  <si>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</si>
  <si>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</si>
  <si>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</si>
  <si>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</si>
  <si>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</si>
  <si>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</si>
  <si>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</si>
  <si>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</si>
  <si>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</si>
  <si>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</si>
  <si>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</si>
  <si>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</si>
  <si>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</si>
  <si>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</si>
  <si>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</si>
  <si>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</si>
  <si>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</si>
  <si>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</si>
  <si>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</si>
  <si>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</si>
  <si>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</si>
  <si>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</si>
  <si>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</si>
  <si>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</si>
  <si>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</si>
  <si>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</si>
  <si>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</si>
  <si>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</si>
  <si>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</si>
  <si>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</si>
  <si>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</si>
  <si>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</si>
  <si>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</si>
  <si>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</si>
  <si>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</si>
  <si>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</si>
  <si>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</si>
  <si>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</si>
  <si>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</si>
  <si>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</si>
  <si>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</si>
  <si>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</si>
  <si>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</si>
  <si>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</si>
  <si>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</si>
  <si>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</si>
  <si>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</si>
  <si>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</si>
  <si>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</si>
  <si>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</si>
  <si>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</si>
  <si>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</si>
  <si>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</si>
  <si>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</si>
  <si>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</si>
  <si>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</si>
  <si>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</si>
  <si>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</si>
  <si>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</si>
  <si>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</si>
  <si>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</si>
  <si>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</si>
  <si>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</si>
  <si>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</si>
  <si>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</si>
  <si>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</si>
  <si>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</si>
  <si>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</si>
  <si>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</si>
  <si>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</si>
  <si>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</si>
  <si>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</si>
  <si>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</si>
  <si>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</si>
  <si>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</si>
  <si>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</si>
  <si>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</si>
  <si>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</si>
  <si>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</si>
  <si>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</si>
  <si>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</si>
  <si>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</si>
  <si>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</si>
  <si>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</si>
  <si>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</si>
  <si>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</si>
  <si>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</si>
  <si>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</si>
  <si>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</si>
  <si>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</si>
  <si>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</si>
  <si>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</si>
  <si>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</si>
  <si>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</si>
  <si>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</si>
  <si>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</si>
  <si>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</si>
  <si>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</si>
  <si>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</si>
  <si>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</si>
  <si>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</si>
  <si>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</si>
  <si>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</si>
  <si>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</si>
  <si>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</si>
  <si>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</si>
  <si>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</si>
  <si>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</si>
  <si>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</si>
  <si>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</si>
  <si>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</si>
  <si>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</si>
  <si>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</si>
  <si>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</si>
  <si>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</si>
  <si>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</si>
  <si>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</si>
  <si>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</si>
  <si>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</si>
  <si>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</si>
  <si>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</si>
  <si>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</si>
  <si>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</si>
  <si>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</si>
  <si>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</si>
  <si>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</si>
  <si>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</si>
  <si>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</si>
  <si>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</si>
  <si>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</si>
  <si>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</si>
  <si>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</si>
  <si>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</si>
  <si>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</si>
  <si>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</si>
  <si>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</si>
  <si>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</si>
  <si>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</si>
  <si>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</si>
  <si>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</si>
  <si>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</si>
  <si>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</si>
  <si>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</si>
  <si>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</si>
  <si>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</si>
  <si>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</si>
  <si>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</si>
  <si>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</si>
  <si>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</si>
  <si>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</si>
  <si>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</si>
  <si>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</si>
  <si>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</si>
  <si>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</si>
  <si>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</si>
  <si>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</si>
  <si>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</si>
  <si>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</si>
  <si>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</si>
  <si>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</si>
  <si>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</si>
  <si>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</si>
  <si>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</si>
  <si>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</si>
  <si>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</si>
  <si>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</si>
  <si>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</si>
  <si>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</si>
  <si>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</si>
  <si>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</si>
  <si>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</si>
  <si>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</si>
  <si>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</si>
  <si>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</si>
  <si>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</si>
  <si>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</si>
  <si>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</si>
  <si>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</si>
  <si>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</si>
  <si>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</si>
  <si>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</si>
  <si>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</si>
  <si>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</si>
  <si>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</si>
  <si>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</si>
  <si>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</si>
  <si>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</si>
  <si>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</si>
  <si>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</si>
  <si>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</si>
  <si>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</si>
  <si>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</si>
  <si>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</si>
  <si>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</si>
  <si>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</si>
  <si>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</si>
  <si>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</si>
  <si>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</si>
  <si>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</si>
  <si>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</si>
  <si>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</si>
  <si>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</si>
  <si>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</si>
  <si>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</si>
  <si>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</si>
  <si>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</si>
  <si>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</si>
  <si>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</si>
  <si>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</si>
  <si>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</si>
  <si>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</si>
  <si>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</si>
  <si>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</si>
  <si>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</si>
  <si>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</si>
  <si>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</si>
  <si>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</si>
  <si>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</si>
  <si>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</si>
  <si>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</si>
  <si>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</si>
  <si>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</si>
  <si>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</si>
  <si>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</si>
  <si>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</si>
  <si>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</si>
  <si>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</si>
  <si>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</si>
  <si>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</si>
  <si>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</si>
  <si>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</si>
  <si>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</si>
  <si>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</si>
  <si>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</si>
  <si>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</si>
  <si>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</si>
  <si>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</si>
  <si>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</si>
  <si>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</si>
  <si>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</si>
  <si>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</si>
  <si>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</si>
  <si>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</si>
  <si>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</si>
  <si>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</si>
  <si>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</si>
  <si>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</si>
  <si>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</si>
  <si>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</si>
  <si>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</si>
  <si>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</si>
  <si>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</si>
  <si>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</si>
  <si>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</si>
  <si>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</si>
  <si>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</si>
  <si>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</si>
  <si>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</si>
  <si>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</si>
  <si>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</si>
  <si>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</si>
  <si>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</si>
  <si>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</si>
  <si>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</si>
  <si>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</si>
  <si>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</si>
  <si>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</si>
  <si>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</si>
  <si>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</si>
  <si>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</si>
  <si>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</si>
  <si>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</si>
  <si>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</si>
  <si>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</si>
  <si>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</si>
  <si>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</si>
  <si>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</si>
  <si>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</si>
  <si>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</si>
  <si>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</si>
  <si>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</si>
  <si>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</si>
  <si>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</si>
  <si>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</si>
  <si>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</si>
  <si>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</si>
  <si>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</si>
  <si>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</si>
  <si>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</si>
  <si>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</si>
  <si>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</si>
  <si>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</si>
  <si>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</si>
  <si>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</si>
  <si>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</si>
  <si>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</si>
  <si>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</si>
  <si>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</si>
  <si>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</si>
  <si>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</si>
  <si>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</si>
  <si>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</si>
  <si>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</si>
  <si>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</si>
  <si>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</si>
  <si>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</si>
  <si>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</si>
  <si>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</si>
  <si>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</si>
  <si>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</si>
  <si>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</si>
  <si>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</si>
  <si>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</si>
  <si>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</si>
  <si>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</si>
  <si>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</si>
  <si>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</si>
  <si>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</si>
  <si>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</si>
  <si>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</si>
  <si>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</si>
  <si>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</si>
  <si>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</si>
  <si>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</si>
  <si>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</si>
  <si>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</si>
  <si>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</si>
  <si>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</si>
  <si>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</si>
  <si>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</si>
  <si>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</si>
  <si>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</si>
  <si>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</si>
  <si>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</si>
  <si>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</si>
  <si>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</si>
  <si>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</si>
  <si>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</si>
  <si>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</si>
  <si>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</si>
  <si>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</si>
  <si>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</si>
  <si>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</si>
  <si>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</si>
  <si>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</si>
  <si>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</si>
  <si>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</si>
  <si>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</si>
  <si>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</si>
  <si>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</si>
  <si>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</si>
  <si>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</si>
  <si>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</si>
  <si>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</si>
  <si>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</si>
  <si>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</si>
  <si>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</si>
  <si>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</si>
  <si>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</si>
  <si>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</si>
  <si>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</si>
  <si>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</si>
  <si>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</si>
  <si>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</si>
  <si>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</si>
  <si>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</si>
  <si>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</si>
  <si>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</si>
  <si>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</si>
  <si>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</si>
  <si>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</si>
  <si>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</si>
  <si>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</si>
  <si>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</si>
  <si>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</si>
  <si>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</si>
  <si>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</si>
  <si>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</si>
  <si>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</si>
  <si>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</si>
  <si>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</si>
  <si>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</si>
  <si>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</si>
  <si>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</si>
  <si>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</si>
  <si>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</si>
  <si>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</si>
  <si>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</si>
  <si>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</si>
  <si>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</si>
  <si>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</si>
  <si>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</si>
  <si>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</si>
  <si>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</si>
  <si>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</si>
  <si>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</si>
  <si>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</si>
  <si>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</si>
  <si>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</si>
  <si>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</si>
  <si>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</si>
  <si>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</si>
  <si>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</si>
  <si>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</si>
  <si>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</si>
  <si>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</si>
  <si>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</si>
  <si>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</si>
  <si>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</si>
  <si>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</si>
  <si>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</si>
  <si>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</si>
  <si>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</si>
  <si>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</si>
  <si>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</si>
  <si>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</si>
  <si>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</si>
  <si>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</si>
  <si>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</si>
  <si>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</si>
  <si>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</si>
  <si>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</si>
  <si>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</si>
  <si>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</si>
  <si>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</si>
  <si>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</si>
  <si>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</si>
  <si>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</si>
  <si>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</si>
  <si>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</si>
  <si>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</si>
  <si>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</si>
  <si>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</si>
  <si>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</si>
  <si>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</si>
  <si>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</si>
  <si>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</si>
  <si>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</si>
  <si>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</si>
  <si>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</si>
  <si>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</si>
  <si>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</si>
  <si>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</si>
  <si>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</si>
  <si>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</si>
  <si>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</si>
  <si>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</si>
  <si>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</si>
  <si>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</si>
  <si>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</si>
  <si>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</si>
  <si>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</si>
  <si>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</si>
  <si>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</si>
  <si>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</si>
  <si>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</si>
  <si>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</si>
  <si>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</si>
  <si>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</si>
  <si>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</si>
  <si>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</si>
  <si>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</si>
  <si>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</si>
  <si>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</si>
  <si>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</si>
  <si>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</si>
  <si>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</si>
  <si>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</si>
  <si>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</si>
  <si>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</si>
  <si>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</si>
  <si>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</si>
  <si>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</si>
  <si>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</si>
  <si>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</si>
  <si>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</si>
  <si>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</si>
  <si>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</si>
  <si>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</si>
  <si>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</si>
  <si>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</si>
  <si>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</si>
  <si>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</si>
  <si>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</si>
  <si>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</si>
  <si>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</si>
  <si>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</si>
  <si>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</si>
  <si>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</si>
  <si>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</si>
  <si>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</si>
  <si>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</si>
  <si>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</si>
  <si>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</si>
  <si>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</si>
  <si>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</si>
  <si>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</si>
  <si>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</si>
  <si>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</si>
  <si>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</si>
  <si>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</si>
  <si>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</si>
  <si>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</si>
  <si>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</si>
  <si>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</si>
  <si>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</si>
  <si>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</si>
  <si>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</si>
  <si>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</si>
  <si>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</si>
  <si>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</si>
  <si>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</si>
  <si>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</si>
  <si>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</si>
  <si>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</si>
  <si>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</si>
  <si>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</si>
  <si>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</si>
  <si>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</si>
  <si>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</si>
  <si>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</si>
  <si>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</si>
  <si>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</si>
  <si>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</si>
  <si>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</si>
  <si>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</si>
  <si>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</si>
  <si>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</si>
  <si>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</si>
  <si>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</si>
  <si>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</si>
  <si>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</si>
  <si>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</si>
  <si>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</si>
  <si>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</si>
  <si>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</si>
  <si>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</si>
  <si>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</si>
  <si>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</si>
  <si>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</si>
  <si>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</si>
  <si>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</si>
  <si>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</si>
  <si>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</si>
  <si>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</si>
  <si>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</si>
  <si>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</si>
  <si>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</si>
  <si>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</si>
  <si>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</si>
  <si>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</si>
  <si>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</si>
  <si>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</si>
  <si>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</si>
  <si>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</si>
  <si>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</si>
  <si>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</si>
  <si>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</si>
  <si>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</si>
  <si>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</si>
  <si>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</si>
  <si>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</si>
  <si>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</si>
  <si>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</si>
  <si>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</si>
  <si>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</si>
  <si>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</si>
  <si>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</si>
  <si>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</si>
  <si>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</si>
  <si>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</si>
  <si>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</si>
  <si>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</si>
  <si>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</si>
  <si>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</si>
  <si>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</si>
  <si>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</si>
  <si>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</si>
  <si>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</si>
  <si>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</si>
  <si>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</si>
  <si>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</si>
  <si>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</si>
  <si>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</si>
  <si>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</si>
  <si>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</si>
  <si>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</si>
  <si>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</si>
  <si>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</si>
  <si>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</si>
  <si>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</si>
  <si>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</si>
  <si>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</si>
  <si>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</si>
  <si>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</si>
  <si>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</si>
  <si>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</si>
  <si>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</si>
  <si>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</si>
  <si>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</si>
  <si>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</si>
  <si>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</si>
  <si>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</si>
  <si>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</si>
  <si>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</si>
  <si>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</si>
  <si>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</si>
  <si>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</si>
  <si>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</si>
  <si>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</si>
  <si>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</si>
  <si>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</si>
  <si>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</si>
  <si>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</si>
  <si>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</si>
  <si>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</si>
  <si>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</si>
  <si>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</si>
  <si>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</si>
  <si>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</si>
  <si>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</si>
  <si>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</si>
  <si>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</si>
  <si>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</si>
  <si>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</si>
  <si>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</si>
  <si>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</si>
  <si>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</si>
  <si>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</si>
  <si>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</si>
  <si>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</si>
  <si>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</si>
  <si>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</si>
  <si>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</si>
  <si>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</si>
  <si>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</si>
  <si>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</si>
  <si>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</si>
  <si>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</si>
  <si>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</si>
  <si>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</si>
  <si>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</si>
  <si>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</si>
  <si>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</si>
  <si>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</si>
  <si>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</si>
  <si>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</si>
  <si>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</si>
  <si>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</si>
  <si>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</si>
  <si>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</si>
  <si>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</si>
  <si>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</si>
  <si>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</si>
  <si>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</si>
  <si>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</si>
  <si>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</si>
  <si>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</si>
  <si>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</si>
  <si>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</si>
  <si>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</si>
  <si>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</si>
  <si>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</si>
  <si>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</si>
  <si>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</si>
  <si>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</si>
  <si>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</si>
  <si>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</si>
  <si>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</si>
  <si>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</si>
  <si>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</si>
  <si>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</si>
  <si>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</si>
  <si>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</si>
  <si>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</si>
  <si>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</si>
  <si>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</si>
  <si>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</si>
  <si>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</si>
  <si>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</si>
  <si>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</si>
  <si>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</si>
  <si>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</si>
  <si>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</si>
  <si>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</si>
  <si>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</si>
  <si>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</si>
  <si>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</si>
  <si>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</si>
  <si>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</si>
  <si>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</si>
  <si>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</si>
  <si>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</si>
  <si>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</si>
  <si>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</si>
  <si>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</si>
  <si>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</si>
  <si>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</si>
  <si>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</si>
  <si>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</si>
  <si>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</si>
  <si>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</si>
  <si>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</si>
  <si>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</si>
  <si>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</si>
  <si>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</si>
  <si>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</si>
  <si>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</si>
  <si>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</si>
  <si>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</si>
  <si>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</si>
  <si>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</si>
  <si>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</si>
  <si>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</si>
  <si>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</si>
  <si>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</si>
  <si>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</si>
  <si>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</si>
  <si>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</si>
  <si>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</si>
  <si>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</si>
  <si>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</si>
  <si>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</si>
  <si>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</si>
  <si>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</si>
  <si>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</si>
  <si>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</si>
  <si>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</si>
  <si>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</si>
  <si>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</si>
  <si>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</si>
  <si>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</si>
  <si>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</si>
  <si>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</si>
  <si>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</si>
  <si>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</si>
  <si>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</si>
  <si>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</si>
  <si>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</si>
  <si>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</si>
  <si>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</si>
  <si>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</si>
  <si>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</si>
  <si>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</si>
  <si>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</si>
  <si>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</si>
  <si>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</si>
  <si>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</si>
  <si>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</si>
  <si>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</si>
  <si>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</si>
  <si>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</si>
  <si>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</si>
  <si>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</si>
  <si>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</si>
  <si>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</si>
  <si>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</si>
  <si>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</si>
  <si>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</si>
  <si>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</si>
  <si>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</si>
  <si>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</si>
  <si>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</si>
  <si>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</si>
  <si>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</si>
  <si>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</si>
  <si>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</si>
  <si>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</si>
  <si>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</si>
  <si>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</si>
  <si>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</si>
  <si>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</si>
  <si>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</si>
  <si>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</si>
  <si>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</si>
  <si>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</si>
  <si>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</si>
  <si>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</si>
  <si>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</si>
  <si>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</si>
  <si>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</si>
  <si>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</si>
  <si>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</si>
  <si>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</si>
  <si>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</si>
  <si>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</si>
  <si>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</si>
  <si>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</si>
  <si>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</si>
  <si>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</si>
  <si>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</si>
  <si>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</si>
  <si>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</si>
  <si>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</si>
  <si>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</si>
  <si>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</si>
  <si>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</si>
  <si>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</si>
  <si>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</si>
  <si>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</si>
  <si>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</si>
  <si>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</si>
  <si>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</si>
  <si>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</si>
  <si>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</si>
  <si>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</si>
  <si>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</si>
  <si>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</si>
  <si>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</si>
  <si>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</si>
  <si>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</si>
  <si>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</si>
  <si>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</si>
  <si>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</si>
  <si>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</si>
  <si>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</si>
  <si>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</si>
  <si>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</si>
  <si>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</si>
  <si>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</si>
  <si>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</si>
  <si>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</si>
  <si>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</si>
  <si>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</si>
  <si>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</si>
  <si>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</si>
  <si>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</si>
  <si>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</si>
  <si>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</si>
  <si>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</si>
  <si>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</si>
  <si>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</si>
  <si>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</si>
  <si>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</si>
  <si>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</si>
  <si>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</si>
  <si>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</si>
  <si>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</si>
  <si>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</si>
  <si>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</si>
  <si>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</si>
  <si>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</si>
  <si>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</si>
  <si>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</si>
  <si>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</si>
  <si>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</si>
  <si>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</si>
  <si>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</si>
  <si>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</si>
  <si>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</si>
  <si>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</si>
  <si>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</si>
  <si>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</si>
  <si>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</si>
  <si>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</si>
  <si>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</si>
  <si>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</si>
  <si>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</si>
  <si>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</si>
  <si>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</si>
  <si>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</si>
  <si>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</si>
  <si>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</si>
  <si>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</si>
  <si>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</si>
  <si>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</si>
  <si>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</si>
  <si>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</si>
  <si>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</si>
  <si>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</si>
  <si>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</si>
  <si>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</si>
  <si>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</si>
  <si>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</si>
  <si>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</si>
  <si>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</si>
  <si>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</si>
  <si>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</si>
  <si>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</si>
  <si>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</si>
  <si>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</si>
  <si>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</si>
  <si>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</si>
  <si>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</si>
  <si>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</si>
  <si>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</si>
  <si>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</si>
  <si>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</si>
  <si>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</si>
  <si>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</si>
  <si>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</si>
  <si>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</si>
  <si>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</si>
  <si>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</si>
  <si>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</si>
  <si>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</si>
  <si>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</si>
  <si>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</si>
  <si>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</si>
  <si>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</si>
  <si>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</si>
  <si>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</si>
  <si>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</si>
  <si>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</si>
  <si>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</si>
  <si>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</si>
  <si>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</si>
  <si>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</si>
  <si>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</si>
  <si>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</si>
  <si>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</si>
  <si>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</si>
  <si>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</si>
  <si>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</si>
  <si>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</si>
  <si>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</si>
  <si>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</si>
  <si>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</si>
  <si>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</si>
  <si>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</si>
  <si>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</si>
  <si>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</si>
  <si>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</si>
  <si>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</si>
  <si>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</si>
  <si>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</si>
  <si>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</si>
  <si>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</si>
  <si>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</si>
  <si>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</si>
  <si>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</si>
  <si>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</si>
  <si>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</si>
  <si>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</si>
  <si>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</si>
  <si>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</si>
  <si>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</si>
  <si>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</si>
  <si>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</si>
  <si>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</si>
  <si>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</si>
  <si>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</si>
  <si>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</si>
  <si>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</si>
  <si>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</si>
  <si>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</si>
  <si>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</si>
  <si>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</si>
  <si>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</si>
  <si>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</si>
  <si>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</si>
  <si>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</si>
  <si>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</si>
  <si>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</si>
  <si>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</si>
  <si>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</si>
  <si>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</si>
  <si>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</si>
  <si>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</si>
  <si>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</si>
  <si>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</si>
  <si>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</si>
  <si>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</si>
  <si>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</si>
  <si>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</si>
  <si>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</si>
  <si>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</si>
  <si>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</si>
  <si>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</si>
  <si>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</si>
  <si>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</si>
  <si>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</si>
  <si>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</si>
  <si>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</si>
  <si>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</si>
  <si>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</si>
  <si>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</si>
  <si>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</si>
  <si>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</si>
  <si>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</si>
  <si>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</si>
  <si>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</si>
  <si>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</si>
  <si>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</si>
  <si>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</si>
  <si>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</si>
  <si>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</si>
  <si>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</si>
  <si>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</si>
  <si>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</si>
  <si>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</si>
  <si>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</si>
  <si>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</si>
  <si>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</si>
  <si>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</si>
  <si>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</si>
  <si>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</si>
  <si>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</si>
  <si>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</si>
  <si>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</si>
  <si>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</si>
  <si>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</si>
  <si>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</si>
  <si>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</si>
  <si>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</si>
  <si>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</si>
  <si>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</si>
  <si>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</si>
  <si>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</si>
  <si>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</si>
  <si>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</si>
  <si>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</si>
  <si>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</si>
  <si>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</si>
  <si>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</si>
  <si>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</si>
  <si>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</si>
  <si>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</si>
  <si>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</si>
  <si>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</si>
  <si>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</si>
  <si>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</si>
  <si>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</si>
  <si>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</si>
  <si>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</si>
  <si>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</si>
  <si>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</si>
  <si>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</si>
  <si>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</si>
  <si>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</si>
  <si>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</si>
  <si>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</si>
  <si>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</si>
  <si>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</si>
  <si>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</si>
  <si>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</si>
  <si>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</si>
  <si>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</si>
  <si>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</si>
  <si>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</si>
  <si>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</si>
  <si>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</si>
  <si>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</si>
  <si>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</si>
  <si>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</si>
  <si>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</si>
  <si>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</si>
  <si>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</si>
  <si>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</si>
  <si>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</si>
  <si>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</si>
  <si>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</si>
  <si>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</si>
  <si>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</si>
  <si>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</si>
  <si>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</si>
  <si>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</si>
  <si>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</si>
  <si>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</si>
  <si>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</si>
  <si>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</si>
  <si>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</si>
  <si>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</si>
  <si>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</si>
  <si>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</si>
  <si>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</si>
  <si>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</si>
  <si>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</si>
  <si>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</si>
  <si>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</si>
  <si>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</si>
  <si>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</si>
  <si>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</si>
  <si>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</si>
  <si>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</si>
  <si>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</si>
  <si>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</si>
  <si>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</si>
  <si>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</si>
  <si>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</si>
  <si>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</si>
  <si>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</si>
  <si>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</si>
  <si>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</si>
  <si>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</si>
  <si>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</si>
  <si>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</si>
  <si>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</si>
  <si>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</si>
  <si>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</si>
  <si>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</si>
  <si>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</si>
  <si>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</si>
  <si>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</si>
  <si>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</si>
  <si>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</si>
  <si>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</si>
  <si>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</si>
  <si>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</si>
  <si>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</si>
  <si>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</si>
  <si>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</si>
  <si>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</si>
  <si>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</si>
  <si>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</si>
  <si>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</si>
  <si>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</si>
  <si>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</si>
  <si>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</si>
  <si>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</si>
  <si>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</si>
  <si>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</si>
  <si>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</si>
  <si>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</si>
  <si>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</si>
  <si>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</si>
  <si>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</si>
  <si>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</si>
  <si>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</si>
  <si>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</si>
  <si>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</si>
  <si>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</si>
  <si>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</si>
  <si>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</si>
  <si>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</si>
  <si>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</si>
  <si>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</si>
  <si>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</si>
  <si>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</si>
  <si>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</si>
  <si>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</si>
  <si>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</si>
  <si>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</si>
  <si>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</si>
  <si>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</si>
  <si>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</si>
  <si>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</si>
  <si>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</si>
  <si>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</si>
  <si>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</si>
  <si>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</si>
  <si>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</si>
  <si>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</si>
  <si>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</si>
  <si>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</si>
  <si>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</si>
  <si>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</si>
  <si>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</si>
  <si>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</si>
  <si>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</si>
  <si>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</si>
  <si>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</si>
  <si>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</si>
  <si>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</si>
  <si>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</si>
  <si>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</si>
  <si>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</si>
  <si>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</si>
  <si>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</si>
  <si>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</si>
  <si>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</si>
  <si>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</si>
  <si>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</si>
  <si>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</si>
  <si>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</si>
  <si>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</si>
  <si>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</si>
  <si>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</si>
  <si>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</si>
  <si>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</si>
  <si>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</si>
  <si>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</si>
  <si>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</si>
  <si>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</si>
  <si>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</si>
  <si>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</si>
  <si>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</si>
  <si>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</si>
  <si>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</si>
  <si>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</si>
  <si>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</si>
  <si>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</si>
  <si>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</si>
  <si>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</si>
  <si>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</si>
  <si>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</si>
  <si>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</si>
  <si>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</si>
  <si>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</si>
  <si>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</si>
  <si>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</si>
  <si>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</si>
  <si>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</si>
  <si>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</si>
  <si>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</si>
  <si>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</si>
  <si>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</si>
  <si>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</si>
  <si>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</si>
  <si>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</si>
  <si>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</si>
  <si>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</si>
  <si>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</si>
  <si>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</si>
  <si>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</si>
  <si>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</si>
  <si>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</si>
  <si>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</si>
  <si>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</si>
  <si>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</si>
  <si>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</si>
  <si>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</si>
  <si>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</si>
  <si>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</si>
  <si>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</si>
  <si>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</si>
  <si>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</si>
  <si>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</si>
  <si>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</si>
  <si>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</si>
  <si>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</si>
  <si>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</si>
  <si>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</si>
  <si>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</si>
  <si>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</si>
  <si>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</si>
  <si>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</si>
  <si>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</si>
  <si>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</si>
  <si>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</si>
  <si>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</si>
  <si>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</si>
  <si>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</si>
  <si>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</si>
  <si>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</si>
  <si>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</si>
  <si>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</si>
  <si>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</si>
  <si>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</si>
  <si>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</si>
  <si>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</si>
  <si>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</si>
  <si>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</si>
  <si>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</si>
  <si>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</si>
  <si>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</si>
  <si>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</si>
  <si>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</si>
  <si>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</si>
  <si>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</si>
  <si>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</si>
  <si>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</si>
  <si>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</si>
  <si>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</si>
  <si>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</si>
  <si>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</si>
  <si>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</si>
  <si>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</si>
  <si>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</si>
  <si>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</si>
  <si>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</si>
  <si>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</si>
  <si>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</si>
  <si>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</si>
  <si>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</si>
  <si>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</si>
  <si>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</si>
  <si>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</si>
  <si>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</si>
  <si>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</si>
  <si>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</si>
  <si>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</si>
  <si>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</si>
  <si>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</si>
  <si>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</si>
  <si>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</si>
  <si>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</si>
  <si>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</si>
  <si>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</si>
  <si>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</si>
  <si>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</si>
  <si>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</si>
  <si>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</si>
  <si>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</si>
  <si>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</si>
  <si>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</si>
  <si>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</si>
  <si>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</si>
  <si>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</si>
  <si>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</si>
  <si>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</si>
  <si>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</si>
  <si>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</si>
  <si>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</si>
  <si>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</si>
  <si>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</si>
  <si>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</si>
  <si>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</si>
  <si>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</si>
  <si>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</si>
  <si>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</si>
  <si>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</si>
  <si>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</si>
  <si>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</si>
  <si>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</si>
  <si>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</si>
  <si>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</si>
  <si>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</si>
  <si>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</si>
  <si>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</si>
  <si>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</si>
  <si>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</si>
  <si>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</si>
  <si>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</si>
  <si>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</si>
  <si>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</si>
  <si>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</si>
  <si>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</si>
  <si>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</si>
  <si>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</si>
  <si>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</si>
  <si>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</si>
  <si>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</si>
  <si>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</si>
  <si>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</si>
  <si>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</si>
  <si>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</si>
  <si>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</si>
  <si>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</si>
  <si>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</si>
  <si>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</si>
  <si>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</si>
  <si>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</si>
  <si>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</si>
  <si>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</si>
  <si>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</si>
  <si>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</si>
  <si>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</si>
  <si>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</si>
  <si>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</si>
  <si>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</si>
  <si>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</si>
  <si>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</si>
  <si>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</si>
  <si>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</si>
  <si>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</si>
  <si>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</si>
  <si>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</si>
  <si>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</si>
  <si>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</si>
  <si>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</si>
  <si>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</si>
  <si>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</si>
  <si>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</si>
  <si>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</si>
  <si>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</si>
  <si>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</si>
  <si>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</si>
  <si>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</si>
  <si>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</si>
  <si>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</si>
  <si>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</si>
  <si>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</si>
  <si>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</si>
  <si>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</si>
  <si>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</si>
  <si>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</si>
  <si>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</si>
  <si>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</si>
  <si>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</si>
  <si>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</si>
  <si>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</si>
  <si>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</si>
  <si>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</si>
  <si>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</si>
  <si>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</si>
  <si>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</si>
  <si>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</si>
  <si>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</si>
  <si>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</si>
  <si>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</si>
  <si>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</si>
  <si>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</si>
  <si>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</si>
  <si>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</si>
  <si>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</si>
  <si>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</si>
  <si>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</si>
  <si>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</si>
  <si>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</si>
  <si>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</si>
  <si>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</si>
  <si>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</si>
  <si>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</si>
  <si>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</si>
  <si>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</si>
  <si>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</si>
  <si>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</si>
  <si>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</si>
  <si>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</si>
  <si>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</si>
  <si>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</si>
  <si>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</si>
  <si>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</si>
  <si>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</si>
  <si>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</si>
  <si>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</si>
  <si>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</si>
  <si>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</si>
  <si>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</si>
  <si>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</si>
  <si>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</si>
  <si>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</si>
  <si>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</si>
  <si>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</si>
  <si>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</si>
  <si>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</si>
  <si>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</si>
  <si>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</si>
  <si>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</si>
  <si>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</si>
  <si>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</si>
  <si>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</si>
  <si>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</si>
  <si>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</si>
  <si>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</si>
  <si>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</si>
  <si>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</si>
  <si>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</si>
  <si>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</si>
  <si>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</si>
  <si>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</si>
  <si>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</si>
  <si>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</si>
  <si>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</si>
  <si>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</si>
  <si>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</si>
  <si>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</si>
  <si>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</si>
  <si>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</si>
  <si>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</si>
  <si>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</si>
  <si>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</si>
  <si>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</si>
  <si>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</si>
  <si>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</si>
  <si>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</si>
  <si>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</si>
  <si>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</si>
  <si>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</si>
  <si>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</si>
  <si>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</si>
  <si>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</si>
  <si>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</si>
  <si>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</si>
  <si>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</si>
  <si>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</si>
  <si>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</si>
  <si>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</si>
  <si>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</si>
  <si>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</si>
  <si>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</si>
  <si>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</si>
  <si>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</si>
  <si>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</si>
  <si>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</si>
  <si>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</si>
  <si>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</si>
  <si>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</si>
  <si>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</si>
  <si>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</si>
  <si>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</si>
  <si>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</si>
  <si>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</si>
  <si>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</si>
  <si>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</si>
  <si>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</si>
  <si>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</si>
  <si>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</si>
  <si>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</si>
  <si>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</si>
  <si>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</si>
  <si>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</si>
  <si>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</si>
  <si>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</si>
  <si>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</si>
  <si>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</si>
  <si>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</si>
  <si>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</si>
  <si>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</si>
  <si>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</si>
  <si>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</si>
  <si>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</si>
  <si>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</si>
  <si>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</si>
  <si>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</si>
  <si>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</si>
  <si>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</si>
  <si>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</si>
  <si>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</si>
  <si>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</si>
  <si>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</si>
  <si>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</si>
  <si>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</si>
  <si>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</si>
  <si>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</si>
  <si>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</si>
  <si>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</si>
  <si>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</si>
  <si>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</si>
  <si>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</si>
  <si>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</si>
  <si>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</si>
  <si>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</si>
  <si>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</si>
  <si>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</si>
  <si>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</si>
  <si>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</si>
  <si>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</si>
  <si>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</si>
  <si>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</si>
  <si>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</si>
  <si>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</si>
  <si>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</si>
  <si>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</si>
  <si>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</si>
  <si>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</si>
  <si>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</si>
  <si>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</si>
  <si>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</si>
  <si>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</si>
  <si>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</si>
  <si>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</si>
  <si>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</si>
  <si>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</si>
  <si>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</si>
  <si>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</si>
  <si>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</si>
  <si>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</si>
  <si>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</si>
  <si>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</si>
  <si>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</si>
  <si>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</si>
  <si>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</si>
  <si>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</si>
  <si>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</si>
  <si>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</si>
  <si>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</si>
  <si>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</si>
  <si>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</si>
  <si>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</si>
  <si>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</si>
  <si>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</si>
  <si>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</si>
  <si>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</si>
  <si>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</si>
  <si>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</si>
  <si>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</si>
  <si>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</si>
  <si>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</si>
  <si>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</si>
  <si>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</si>
  <si>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</si>
  <si>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</si>
  <si>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</si>
  <si>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</si>
  <si>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</si>
  <si>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</si>
  <si>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</si>
  <si>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</si>
  <si>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</si>
  <si>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</si>
  <si>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</si>
  <si>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</si>
  <si>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</si>
  <si>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</si>
  <si>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</si>
  <si>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</si>
  <si>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</si>
  <si>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</si>
  <si>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</si>
  <si>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</si>
  <si>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</si>
  <si>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</si>
  <si>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</si>
  <si>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</si>
  <si>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</si>
  <si>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</si>
  <si>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</si>
  <si>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</si>
  <si>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</si>
  <si>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</si>
  <si>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</si>
  <si>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</si>
  <si>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</si>
  <si>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</si>
  <si>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</si>
  <si>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</si>
  <si>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</si>
  <si>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</si>
  <si>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</si>
  <si>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</si>
  <si>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</si>
  <si>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</si>
  <si>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</si>
  <si>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</si>
  <si>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</si>
  <si>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</si>
  <si>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</si>
  <si>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</si>
  <si>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</si>
  <si>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</si>
  <si>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</si>
  <si>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</si>
  <si>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</si>
  <si>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</si>
  <si>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</si>
  <si>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</si>
  <si>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</si>
  <si>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</si>
  <si>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</si>
  <si>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</si>
  <si>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</si>
  <si>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</si>
  <si>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</si>
  <si>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</si>
  <si>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</si>
  <si>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</si>
  <si>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</si>
  <si>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</si>
  <si>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</si>
  <si>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</si>
  <si>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</si>
  <si>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</si>
  <si>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</si>
  <si>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</si>
  <si>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</si>
  <si>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</si>
  <si>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</si>
  <si>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</si>
  <si>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</si>
  <si>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</si>
  <si>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</si>
  <si>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</si>
  <si>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</si>
  <si>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</si>
  <si>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</si>
  <si>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</si>
  <si>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</si>
  <si>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</si>
  <si>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</si>
  <si>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</si>
  <si>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</si>
  <si>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</si>
  <si>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</si>
  <si>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</si>
  <si>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</si>
  <si>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</si>
  <si>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</si>
  <si>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</si>
  <si>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</si>
  <si>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</si>
  <si>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</si>
  <si>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</si>
  <si>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</si>
  <si>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</si>
  <si>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</si>
  <si>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</si>
  <si>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</si>
  <si>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</si>
  <si>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</si>
  <si>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</si>
  <si>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</si>
  <si>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</si>
  <si>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</si>
  <si>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</si>
  <si>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</si>
  <si>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</si>
  <si>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</si>
  <si>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</si>
  <si>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</si>
  <si>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</si>
  <si>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</si>
  <si>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</si>
  <si>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</si>
  <si>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</si>
  <si>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</si>
  <si>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</si>
  <si>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</si>
  <si>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</si>
  <si>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</si>
  <si>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</si>
  <si>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</si>
  <si>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</si>
  <si>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</si>
  <si>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</si>
  <si>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</si>
  <si>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</si>
  <si>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</si>
  <si>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</si>
  <si>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</si>
  <si>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</si>
  <si>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</si>
  <si>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</si>
  <si>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</si>
  <si>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</si>
  <si>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</si>
  <si>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</si>
  <si>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</si>
  <si>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</si>
  <si>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</si>
  <si>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</si>
  <si>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</si>
  <si>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</si>
  <si>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</si>
  <si>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</si>
  <si>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</si>
  <si>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</si>
  <si>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</si>
  <si>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</si>
  <si>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</si>
  <si>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</si>
  <si>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</si>
  <si>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</si>
  <si>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</si>
  <si>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</si>
  <si>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</si>
  <si>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</si>
  <si>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</si>
  <si>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</si>
  <si>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</si>
  <si>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</si>
  <si>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</si>
  <si>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</si>
  <si>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</si>
  <si>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</si>
  <si>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</si>
  <si>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</si>
  <si>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</si>
  <si>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</si>
  <si>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</si>
  <si>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</si>
  <si>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</si>
  <si>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</si>
  <si>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</si>
  <si>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</si>
  <si>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</si>
  <si>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</si>
  <si>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</si>
  <si>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</si>
  <si>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</si>
  <si>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</si>
  <si>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</si>
  <si>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</si>
  <si>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</si>
  <si>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</si>
  <si>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</si>
  <si>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</si>
  <si>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</si>
  <si>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</si>
  <si>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</si>
  <si>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</si>
  <si>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</si>
  <si>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</si>
  <si>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</si>
  <si>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</si>
  <si>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</si>
  <si>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</si>
  <si>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</si>
  <si>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</si>
  <si>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</si>
  <si>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</si>
  <si>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</si>
  <si>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</si>
  <si>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</si>
  <si>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</si>
  <si>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</si>
  <si>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</si>
  <si>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</si>
  <si>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</si>
  <si>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</si>
  <si>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</si>
  <si>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</si>
  <si>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</si>
  <si>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</si>
  <si>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</si>
  <si>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</si>
  <si>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</si>
  <si>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</si>
  <si>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</si>
  <si>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</si>
  <si>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</si>
  <si>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</si>
  <si>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</si>
  <si>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</si>
  <si>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</si>
  <si>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</si>
  <si>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</si>
  <si>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</si>
  <si>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</si>
  <si>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</si>
  <si>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</si>
  <si>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</si>
  <si>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</si>
  <si>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</si>
  <si>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</si>
  <si>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</si>
  <si>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</si>
  <si>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</si>
  <si>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</si>
  <si>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</si>
  <si>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</si>
  <si>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</si>
  <si>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</si>
  <si>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</si>
  <si>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</si>
  <si>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</si>
  <si>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</si>
  <si>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</si>
  <si>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</si>
  <si>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</si>
  <si>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</si>
  <si>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</si>
  <si>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</si>
  <si>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</si>
  <si>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</si>
  <si>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</si>
  <si>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</si>
  <si>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</si>
  <si>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</si>
  <si>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</si>
  <si>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</si>
  <si>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</si>
  <si>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</si>
  <si>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</si>
  <si>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</si>
  <si>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</si>
  <si>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</si>
  <si>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</si>
  <si>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</si>
  <si>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</si>
  <si>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</si>
  <si>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</si>
  <si>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</si>
  <si>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</si>
  <si>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</si>
  <si>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</si>
  <si>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</si>
  <si>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</si>
  <si>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</si>
  <si>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</si>
  <si>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</si>
  <si>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</si>
  <si>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</si>
  <si>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</si>
  <si>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</si>
  <si>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</si>
  <si>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</si>
  <si>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</si>
  <si>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</si>
  <si>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</si>
  <si>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</si>
  <si>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</si>
  <si>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</si>
  <si>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</si>
  <si>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</si>
  <si>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</si>
  <si>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</si>
  <si>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</si>
  <si>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</si>
  <si>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</si>
  <si>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</si>
  <si>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</si>
  <si>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</si>
  <si>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</si>
  <si>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</si>
  <si>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</si>
  <si>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</si>
  <si>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</si>
  <si>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</si>
  <si>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</si>
  <si>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</si>
  <si>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</si>
  <si>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</si>
  <si>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</si>
  <si>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</si>
  <si>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</si>
  <si>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</si>
  <si>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</si>
  <si>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</si>
  <si>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</si>
  <si>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</si>
  <si>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</si>
  <si>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</si>
  <si>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</si>
  <si>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</si>
  <si>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</si>
  <si>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</si>
  <si>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</si>
  <si>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</si>
  <si>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</si>
  <si>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</si>
  <si>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</si>
  <si>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</si>
  <si>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</si>
  <si>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</si>
  <si>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</si>
  <si>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</si>
  <si>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</si>
  <si>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</si>
  <si>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</si>
  <si>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</si>
  <si>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</si>
  <si>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</si>
  <si>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</si>
  <si>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</si>
  <si>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</si>
  <si>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</si>
  <si>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</si>
  <si>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</si>
  <si>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</si>
  <si>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</si>
  <si>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</si>
  <si>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</si>
  <si>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</si>
  <si>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</si>
  <si>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</si>
  <si>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</si>
  <si>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</si>
  <si>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</si>
  <si>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</si>
  <si>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</si>
  <si>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</si>
  <si>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</si>
  <si>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</si>
  <si>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</si>
  <si>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</si>
  <si>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</si>
  <si>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</si>
  <si>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</si>
  <si>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</si>
  <si>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</si>
  <si>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</si>
  <si>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</si>
  <si>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</si>
  <si>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</si>
  <si>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</si>
  <si>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</si>
  <si>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</si>
  <si>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</si>
  <si>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</si>
  <si>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</si>
  <si>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</si>
  <si>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</si>
  <si>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</si>
  <si>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</si>
  <si>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</si>
  <si>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</si>
  <si>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</si>
  <si>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</si>
  <si>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</si>
  <si>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</si>
  <si>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</si>
  <si>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</si>
  <si>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</si>
  <si>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</si>
  <si>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</si>
  <si>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</si>
  <si>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</si>
  <si>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</si>
  <si>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</si>
  <si>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</si>
  <si>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</si>
  <si>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</si>
  <si>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</si>
  <si>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</si>
  <si>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</si>
  <si>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</si>
  <si>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</si>
  <si>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</si>
  <si>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</si>
  <si>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</si>
  <si>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</si>
  <si>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</si>
  <si>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</si>
  <si>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</si>
  <si>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</si>
  <si>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</si>
  <si>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</si>
  <si>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</si>
  <si>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</si>
  <si>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</si>
  <si>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</si>
  <si>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</si>
  <si>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</si>
  <si>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</si>
  <si>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</si>
  <si>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</si>
  <si>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</si>
  <si>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</si>
  <si>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</si>
  <si>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</si>
  <si>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</si>
  <si>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</si>
  <si>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</si>
  <si>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</si>
  <si>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</si>
  <si>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</si>
  <si>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</si>
  <si>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</si>
  <si>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</si>
  <si>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</si>
  <si>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</si>
  <si>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</si>
  <si>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</si>
  <si>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</si>
  <si>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</si>
  <si>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</si>
  <si>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</si>
  <si>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</si>
  <si>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</si>
  <si>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</si>
  <si>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</si>
  <si>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</si>
  <si>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</si>
  <si>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</si>
  <si>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</si>
  <si>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</si>
  <si>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</si>
  <si>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</si>
  <si>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</si>
  <si>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</si>
  <si>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</si>
  <si>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</si>
  <si>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</si>
  <si>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</si>
  <si>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</si>
  <si>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</si>
  <si>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</si>
  <si>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</si>
  <si>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</si>
  <si>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</si>
  <si>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</si>
  <si>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</si>
  <si>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</si>
  <si>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</si>
  <si>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</si>
  <si>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</si>
  <si>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</si>
  <si>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</si>
  <si>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</si>
  <si>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</si>
  <si>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</si>
  <si>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</si>
  <si>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</si>
  <si>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</si>
  <si>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</si>
  <si>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</si>
  <si>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</si>
  <si>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</si>
  <si>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</si>
  <si>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</si>
  <si>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</si>
  <si>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</si>
  <si>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</si>
  <si>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</si>
  <si>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</si>
  <si>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</si>
  <si>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</si>
  <si>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</si>
  <si>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</si>
  <si>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</si>
  <si>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</si>
  <si>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</si>
  <si>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</si>
  <si>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</si>
  <si>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</si>
  <si>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</si>
  <si>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</si>
  <si>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</si>
  <si>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</si>
  <si>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</si>
  <si>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</si>
  <si>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</si>
  <si>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</si>
  <si>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</si>
  <si>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</si>
  <si>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</si>
  <si>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</si>
  <si>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</si>
  <si>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</si>
  <si>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</si>
  <si>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</si>
  <si>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</si>
  <si>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</si>
  <si>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</si>
  <si>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</si>
  <si>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</si>
  <si>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</si>
  <si>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</si>
  <si>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</si>
  <si>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</si>
  <si>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</si>
  <si>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</si>
  <si>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</si>
  <si>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</si>
  <si>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</si>
  <si>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</si>
  <si>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</si>
  <si>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</si>
  <si>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</si>
  <si>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</si>
  <si>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</si>
  <si>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</si>
  <si>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</si>
  <si>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</si>
  <si>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</si>
  <si>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</si>
  <si>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</si>
  <si>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</si>
  <si>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</si>
  <si>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</si>
  <si>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</si>
  <si>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</si>
  <si>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</si>
  <si>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</si>
  <si>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</si>
  <si>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</si>
  <si>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</si>
  <si>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</si>
  <si>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</si>
  <si>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</si>
  <si>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</si>
  <si>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</si>
  <si>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</si>
  <si>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</si>
  <si>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</si>
  <si>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</si>
  <si>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</si>
  <si>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</si>
  <si>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</si>
  <si>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</si>
  <si>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</si>
  <si>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</si>
  <si>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</si>
  <si>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</si>
  <si>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</si>
  <si>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</si>
  <si>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</si>
  <si>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</si>
  <si>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</si>
  <si>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</si>
  <si>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</si>
  <si>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</si>
  <si>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</si>
  <si>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</si>
  <si>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</si>
  <si>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</si>
  <si>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</si>
  <si>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</si>
  <si>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</si>
  <si>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</si>
  <si>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</si>
  <si>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</si>
  <si>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</si>
  <si>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</si>
  <si>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</si>
  <si>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</si>
  <si>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</si>
  <si>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</si>
  <si>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</si>
  <si>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</si>
  <si>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</si>
  <si>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</si>
  <si>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</si>
  <si>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</si>
  <si>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</si>
  <si>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</si>
  <si>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</si>
  <si>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</si>
  <si>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</si>
  <si>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</si>
  <si>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</si>
  <si>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</si>
  <si>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</si>
  <si>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</si>
  <si>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</si>
  <si>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</si>
  <si>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</si>
  <si>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</si>
  <si>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</si>
  <si>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</si>
  <si>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</si>
  <si>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</si>
  <si>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</si>
  <si>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</si>
  <si>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</si>
  <si>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</si>
  <si>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</si>
  <si>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</si>
  <si>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</si>
  <si>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</si>
  <si>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</si>
  <si>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</si>
  <si>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</si>
  <si>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</si>
  <si>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</si>
  <si>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</si>
  <si>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</si>
  <si>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</si>
  <si>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</si>
  <si>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</si>
  <si>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</si>
  <si>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</si>
  <si>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</si>
  <si>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</si>
  <si>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</si>
  <si>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</si>
  <si>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</si>
  <si>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</si>
  <si>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</si>
  <si>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</si>
  <si>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</si>
  <si>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</si>
  <si>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</si>
  <si>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</si>
  <si>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</si>
  <si>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</si>
  <si>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</si>
  <si>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</si>
  <si>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</si>
  <si>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</si>
  <si>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</si>
  <si>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</si>
  <si>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</si>
  <si>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</si>
  <si>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</si>
  <si>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</si>
  <si>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</si>
  <si>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</si>
  <si>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</si>
  <si>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</si>
  <si>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</si>
  <si>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</si>
  <si>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</si>
  <si>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</si>
  <si>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</si>
  <si>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</si>
  <si>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</si>
  <si>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</si>
  <si>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</si>
  <si>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</si>
  <si>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</si>
  <si>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</si>
  <si>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</si>
  <si>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</si>
  <si>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</si>
  <si>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</si>
  <si>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</si>
  <si>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</si>
  <si>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</si>
  <si>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</si>
  <si>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</si>
  <si>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</si>
  <si>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</si>
  <si>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</si>
  <si>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</si>
  <si>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</si>
  <si>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</si>
  <si>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</si>
  <si>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</si>
  <si>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</si>
  <si>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</si>
  <si>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</si>
  <si>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</si>
  <si>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</si>
  <si>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</si>
  <si>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</si>
  <si>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</si>
  <si>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</si>
  <si>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</si>
  <si>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</si>
  <si>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</si>
  <si>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</si>
  <si>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</si>
  <si>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</si>
  <si>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</si>
  <si>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</si>
  <si>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</si>
  <si>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</si>
  <si>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</si>
  <si>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</si>
  <si>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</si>
  <si>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</si>
  <si>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</si>
  <si>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</si>
  <si>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</si>
  <si>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</si>
  <si>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</si>
  <si>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</si>
  <si>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</si>
  <si>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</si>
  <si>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</si>
  <si>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</si>
  <si>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</si>
  <si>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</si>
  <si>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</si>
  <si>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</si>
  <si>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</si>
  <si>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</si>
  <si>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</si>
  <si>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</si>
  <si>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</si>
  <si>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</si>
  <si>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</si>
  <si>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</si>
  <si>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</si>
  <si>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</si>
  <si>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</si>
  <si>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</si>
  <si>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</si>
  <si>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</si>
  <si>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</si>
  <si>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</si>
  <si>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</si>
  <si>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</si>
  <si>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</si>
  <si>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</si>
  <si>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</si>
  <si>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</si>
  <si>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</si>
  <si>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</si>
  <si>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</si>
  <si>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</si>
  <si>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</si>
  <si>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</si>
  <si>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</si>
  <si>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</si>
  <si>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</si>
  <si>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</si>
  <si>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</si>
  <si>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</si>
  <si>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</si>
  <si>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</si>
  <si>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</si>
  <si>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</si>
  <si>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</si>
  <si>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</si>
  <si>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</si>
  <si>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</si>
  <si>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</si>
  <si>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</si>
  <si>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</si>
  <si>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</si>
  <si>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</si>
  <si>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</si>
  <si>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</si>
  <si>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</si>
  <si>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</si>
  <si>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</si>
  <si>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</si>
  <si>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</si>
  <si>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</si>
  <si>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</si>
  <si>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</si>
  <si>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</si>
  <si>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</si>
  <si>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</si>
  <si>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</si>
  <si>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</si>
  <si>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</si>
  <si>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</si>
  <si>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</si>
  <si>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</si>
  <si>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</si>
  <si>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</si>
  <si>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</si>
  <si>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</si>
  <si>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</si>
  <si>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</si>
  <si>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</si>
  <si>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</si>
  <si>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</si>
  <si>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</si>
  <si>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</si>
  <si>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</si>
  <si>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</si>
  <si>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</si>
  <si>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</si>
  <si>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</si>
  <si>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</si>
  <si>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</si>
  <si>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</si>
  <si>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</si>
  <si>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</si>
  <si>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</si>
  <si>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</si>
  <si>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</si>
  <si>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</si>
  <si>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</si>
  <si>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</si>
  <si>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</si>
  <si>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</si>
  <si>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</si>
  <si>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</si>
  <si>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</si>
  <si>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</si>
  <si>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</si>
  <si>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</si>
  <si>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</si>
  <si>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</si>
  <si>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</si>
  <si>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</si>
  <si>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</si>
  <si>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</si>
  <si>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</si>
  <si>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</si>
  <si>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</si>
  <si>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</si>
  <si>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</si>
  <si>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</si>
  <si>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</si>
  <si>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</si>
  <si>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</si>
  <si>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</si>
  <si>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</si>
  <si>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</si>
  <si>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</si>
  <si>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</si>
  <si>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</si>
  <si>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</si>
  <si>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</si>
  <si>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</si>
  <si>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</si>
  <si>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</si>
  <si>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</si>
  <si>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</si>
  <si>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</si>
  <si>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</si>
  <si>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</si>
  <si>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</si>
  <si>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</si>
  <si>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</si>
  <si>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</si>
  <si>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</si>
  <si>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</si>
  <si>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</si>
  <si>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</si>
  <si>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</si>
  <si>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</si>
  <si>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</si>
  <si>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</si>
  <si>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</si>
  <si>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</si>
  <si>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</si>
  <si>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</si>
  <si>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</si>
  <si>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</si>
  <si>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</si>
  <si>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</si>
  <si>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</si>
  <si>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</si>
  <si>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</si>
  <si>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</si>
  <si>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</si>
  <si>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</si>
  <si>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</si>
  <si>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</si>
  <si>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</si>
  <si>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</si>
  <si>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</si>
  <si>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</si>
  <si>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</si>
  <si>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</si>
  <si>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</si>
  <si>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</si>
  <si>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</si>
  <si>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</si>
  <si>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</si>
  <si>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</si>
  <si>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</si>
  <si>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</si>
  <si>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</si>
  <si>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</si>
  <si>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</si>
  <si>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</si>
  <si>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</si>
  <si>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</si>
  <si>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</si>
  <si>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</si>
  <si>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</si>
  <si>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</si>
  <si>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</si>
  <si>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</si>
  <si>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</si>
  <si>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</si>
  <si>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</si>
  <si>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</si>
  <si>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</si>
  <si>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</si>
  <si>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</si>
  <si>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</si>
  <si>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</si>
  <si>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</si>
  <si>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</si>
  <si>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</si>
  <si>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</si>
  <si>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</si>
  <si>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</si>
  <si>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</si>
  <si>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</si>
  <si>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</si>
  <si>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</si>
  <si>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</si>
  <si>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</si>
  <si>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</si>
  <si>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</si>
  <si>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</si>
  <si>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</si>
  <si>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</si>
  <si>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</si>
  <si>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</si>
  <si>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</si>
  <si>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</si>
  <si>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</si>
  <si>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</si>
  <si>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</si>
  <si>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</si>
  <si>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</si>
  <si>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</si>
  <si>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</si>
  <si>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</si>
  <si>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</si>
  <si>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</si>
  <si>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</si>
  <si>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</si>
  <si>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</si>
  <si>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</si>
  <si>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</si>
  <si>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</si>
  <si>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</si>
  <si>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</si>
  <si>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</si>
  <si>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</si>
  <si>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</si>
  <si>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</si>
  <si>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</si>
  <si>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</si>
  <si>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</si>
  <si>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</si>
  <si>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</si>
  <si>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</si>
  <si>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</si>
  <si>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</si>
  <si>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</si>
  <si>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</si>
  <si>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</si>
  <si>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</si>
  <si>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</si>
  <si>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</si>
  <si>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</si>
  <si>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</si>
  <si>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</si>
  <si>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</si>
  <si>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</si>
  <si>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</si>
  <si>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</si>
  <si>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</si>
  <si>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</si>
  <si>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</si>
  <si>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</si>
  <si>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</si>
  <si>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</si>
  <si>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</si>
  <si>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</si>
  <si>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</si>
  <si>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</si>
  <si>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</si>
  <si>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</si>
  <si>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</si>
  <si>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</si>
  <si>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</si>
  <si>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</si>
  <si>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</si>
  <si>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</si>
  <si>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</si>
  <si>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</si>
  <si>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</si>
  <si>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</si>
  <si>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</si>
  <si>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</si>
  <si>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</si>
  <si>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</si>
  <si>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</si>
  <si>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</si>
  <si>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</si>
  <si>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</si>
  <si>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</si>
  <si>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</si>
  <si>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</si>
  <si>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</si>
  <si>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</si>
  <si>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</si>
  <si>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</si>
  <si>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</si>
  <si>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</si>
  <si>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</si>
  <si>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</si>
  <si>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</si>
  <si>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</si>
  <si>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</si>
  <si>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</si>
  <si>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</si>
  <si>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</si>
  <si>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</si>
  <si>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</si>
  <si>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</si>
  <si>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</si>
  <si>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</si>
  <si>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</si>
  <si>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</si>
  <si>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</si>
  <si>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</si>
  <si>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</si>
  <si>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</si>
  <si>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</si>
  <si>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</si>
  <si>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</si>
  <si>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</si>
  <si>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</si>
  <si>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</si>
  <si>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</si>
  <si>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</si>
  <si>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</si>
  <si>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</si>
  <si>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</si>
  <si>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</si>
  <si>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</si>
  <si>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</si>
  <si>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</si>
  <si>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</si>
  <si>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</si>
  <si>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</si>
  <si>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</si>
  <si>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</si>
  <si>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</si>
  <si>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</si>
  <si>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</si>
  <si>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</si>
  <si>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</si>
  <si>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</si>
  <si>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</si>
  <si>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</si>
  <si>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</si>
  <si>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</si>
  <si>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</si>
  <si>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</si>
  <si>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</si>
  <si>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</si>
  <si>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</si>
  <si>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</si>
  <si>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</si>
  <si>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</si>
  <si>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</si>
  <si>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</si>
  <si>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</si>
  <si>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</si>
  <si>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</si>
  <si>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</si>
  <si>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</si>
  <si>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</si>
  <si>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</si>
  <si>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</si>
  <si>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</si>
  <si>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</si>
  <si>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</si>
  <si>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</si>
  <si>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</si>
  <si>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</si>
  <si>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</si>
  <si>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</si>
  <si>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</si>
  <si>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</si>
  <si>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</si>
  <si>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</si>
  <si>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</si>
  <si>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</si>
  <si>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</si>
  <si>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</si>
  <si>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</si>
  <si>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</si>
  <si>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</si>
  <si>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</si>
  <si>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</si>
  <si>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</si>
  <si>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</si>
  <si>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</si>
  <si>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</si>
  <si>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</si>
  <si>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</si>
  <si>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</si>
  <si>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</si>
  <si>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</si>
  <si>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</si>
  <si>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</si>
  <si>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</si>
  <si>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</si>
  <si>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</si>
  <si>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</si>
  <si>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</si>
  <si>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</si>
  <si>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</si>
  <si>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</si>
  <si>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</si>
  <si>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</si>
  <si>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</si>
  <si>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</si>
  <si>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</si>
  <si>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</si>
  <si>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</si>
  <si>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</si>
  <si>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</si>
  <si>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</si>
  <si>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</si>
  <si>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</si>
  <si>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</si>
  <si>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</si>
  <si>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</si>
  <si>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</si>
  <si>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</si>
  <si>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</si>
  <si>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</si>
  <si>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</si>
  <si>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</si>
  <si>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</si>
  <si>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</si>
  <si>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</si>
  <si>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</si>
  <si>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</si>
  <si>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</si>
  <si>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</si>
  <si>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</si>
  <si>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</si>
  <si>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</si>
  <si>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</si>
  <si>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</si>
  <si>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</si>
  <si>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</si>
  <si>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</si>
  <si>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</si>
  <si>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</si>
  <si>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</si>
  <si>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</si>
  <si>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</si>
  <si>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</si>
  <si>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</si>
  <si>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</si>
  <si>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</si>
  <si>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</si>
  <si>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</si>
  <si>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</si>
  <si>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</si>
  <si>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</si>
  <si>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</si>
  <si>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</si>
  <si>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</si>
  <si>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</si>
  <si>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</si>
  <si>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</si>
  <si>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</si>
  <si>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</si>
  <si>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</si>
  <si>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</si>
  <si>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</si>
  <si>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</si>
  <si>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</si>
  <si>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</si>
  <si>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</si>
  <si>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</si>
  <si>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</si>
  <si>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</si>
  <si>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</si>
  <si>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</si>
  <si>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</si>
  <si>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</si>
  <si>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</si>
  <si>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</si>
  <si>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</si>
  <si>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</si>
  <si>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</si>
  <si>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</si>
  <si>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</si>
  <si>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</si>
  <si>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</si>
  <si>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</si>
  <si>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</si>
  <si>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</si>
  <si>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</si>
  <si>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</si>
  <si>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</si>
  <si>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</si>
  <si>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</si>
  <si>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</si>
  <si>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</si>
  <si>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</si>
  <si>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</si>
  <si>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</si>
  <si>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</si>
  <si>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</si>
  <si>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</si>
  <si>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</si>
  <si>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</si>
  <si>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</si>
  <si>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</si>
  <si>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</si>
  <si>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</si>
  <si>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</si>
  <si>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</si>
  <si>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</si>
  <si>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</si>
  <si>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</si>
  <si>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</si>
  <si>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</si>
  <si>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</si>
  <si>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</si>
  <si>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</si>
  <si>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</si>
  <si>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</si>
  <si>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</si>
  <si>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</si>
  <si>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</si>
  <si>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</si>
  <si>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</si>
  <si>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</si>
  <si>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</si>
  <si>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</si>
  <si>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</si>
  <si>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</si>
  <si>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</si>
  <si>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</si>
  <si>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</si>
  <si>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</si>
  <si>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</si>
  <si>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</si>
  <si>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</si>
  <si>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</si>
  <si>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</si>
  <si>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</si>
  <si>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</si>
  <si>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</si>
  <si>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</si>
  <si>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</si>
  <si>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</si>
  <si>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</si>
  <si>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</si>
  <si>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</si>
  <si>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</si>
  <si>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</si>
  <si>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</si>
  <si>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</si>
  <si>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</si>
  <si>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</si>
  <si>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</si>
  <si>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</si>
  <si>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</si>
  <si>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</si>
  <si>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</si>
  <si>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</si>
  <si>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</si>
  <si>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</si>
  <si>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</si>
  <si>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</si>
  <si>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</si>
  <si>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</si>
  <si>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</si>
  <si>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</si>
  <si>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</si>
  <si>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</si>
  <si>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</si>
  <si>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</si>
  <si>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</si>
  <si>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</si>
  <si>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</si>
  <si>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</si>
  <si>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</si>
  <si>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</si>
  <si>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</si>
  <si>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</si>
  <si>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</si>
  <si>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</si>
  <si>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</si>
  <si>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</si>
  <si>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</si>
  <si>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</si>
  <si>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</si>
  <si>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</si>
  <si>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</si>
  <si>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</si>
  <si>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</si>
  <si>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</si>
  <si>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</si>
  <si>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</si>
  <si>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</si>
  <si>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</si>
  <si>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</si>
  <si>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</si>
  <si>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</si>
  <si>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</si>
  <si>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</si>
  <si>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</si>
  <si>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</si>
  <si>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</si>
  <si>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</si>
  <si>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</si>
  <si>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</si>
  <si>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</si>
  <si>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</si>
  <si>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</si>
  <si>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</si>
  <si>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</si>
  <si>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</si>
  <si>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</si>
  <si>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</si>
  <si>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</si>
  <si>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</si>
  <si>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</si>
  <si>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</si>
  <si>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</si>
  <si>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</si>
  <si>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</si>
  <si>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</si>
  <si>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</si>
  <si>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</si>
  <si>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</si>
  <si>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</si>
  <si>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</si>
  <si>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</si>
  <si>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</si>
  <si>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</si>
  <si>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</si>
  <si>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</si>
  <si>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</si>
  <si>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</si>
  <si>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</si>
  <si>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</si>
  <si>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</si>
  <si>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</si>
  <si>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</si>
  <si>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</si>
  <si>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</si>
  <si>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</si>
  <si>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</si>
  <si>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</si>
  <si>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</si>
  <si>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</si>
  <si>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</si>
  <si>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</si>
  <si>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</si>
  <si>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</si>
  <si>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</si>
  <si>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</si>
  <si>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</si>
  <si>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</si>
  <si>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</si>
  <si>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</si>
  <si>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</si>
  <si>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</si>
  <si>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</si>
  <si>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</si>
  <si>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</si>
  <si>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</si>
  <si>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</si>
  <si>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</si>
  <si>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</si>
  <si>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</si>
  <si>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</si>
  <si>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</si>
  <si>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</si>
  <si>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</si>
  <si>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</si>
  <si>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</si>
  <si>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</si>
  <si>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</si>
  <si>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</si>
  <si>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</si>
  <si>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</si>
  <si>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</si>
  <si>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</si>
  <si>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</si>
  <si>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</si>
  <si>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</si>
  <si>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</si>
  <si>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</si>
  <si>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</si>
  <si>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</si>
  <si>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</si>
  <si>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</si>
  <si>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</si>
  <si>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</si>
  <si>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</si>
  <si>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</si>
  <si>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</si>
  <si>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</si>
  <si>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</si>
  <si>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</si>
  <si>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</si>
  <si>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</si>
  <si>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</si>
  <si>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</si>
  <si>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</si>
  <si>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</si>
  <si>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</si>
  <si>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</si>
  <si>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</si>
  <si>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</si>
  <si>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</si>
  <si>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</si>
  <si>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</si>
  <si>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</si>
  <si>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</si>
  <si>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</si>
  <si>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</si>
  <si>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</si>
  <si>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</si>
  <si>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</si>
  <si>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</si>
  <si>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</si>
  <si>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</si>
  <si>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</si>
  <si>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</si>
  <si>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</si>
  <si>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</si>
  <si>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</si>
  <si>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</si>
  <si>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</si>
  <si>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</si>
  <si>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</si>
  <si>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</si>
  <si>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</si>
  <si>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</si>
  <si>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</si>
  <si>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</si>
  <si>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</si>
  <si>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</si>
  <si>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</si>
  <si>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</si>
  <si>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</si>
  <si>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</si>
  <si>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</si>
  <si>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</si>
  <si>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</si>
  <si>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</si>
  <si>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</si>
  <si>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</si>
  <si>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</si>
  <si>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</si>
  <si>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</si>
  <si>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</si>
  <si>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</si>
  <si>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</si>
  <si>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</si>
  <si>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</si>
  <si>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</si>
  <si>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</si>
  <si>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</si>
  <si>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</si>
  <si>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</si>
  <si>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</si>
  <si>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</si>
  <si>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</si>
  <si>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</si>
  <si>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</si>
  <si>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</si>
  <si>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</si>
  <si>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</si>
  <si>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</si>
  <si>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</si>
  <si>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</si>
  <si>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</si>
  <si>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</si>
  <si>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</si>
  <si>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</si>
  <si>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</si>
  <si>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</si>
  <si>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</si>
  <si>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</si>
  <si>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</si>
  <si>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</si>
  <si>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</si>
  <si>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</si>
  <si>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</si>
  <si>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</si>
  <si>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</si>
  <si>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</si>
  <si>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</si>
  <si>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</si>
  <si>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</si>
  <si>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</si>
  <si>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</si>
  <si>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</si>
  <si>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</si>
  <si>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</si>
  <si>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</si>
  <si>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</si>
  <si>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</si>
  <si>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</si>
  <si>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</si>
  <si>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</si>
  <si>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</si>
  <si>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</si>
  <si>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</si>
  <si>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</si>
  <si>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</si>
  <si>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</si>
  <si>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</si>
  <si>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</si>
  <si>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</si>
  <si>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</si>
  <si>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</si>
  <si>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</si>
  <si>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</si>
  <si>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</si>
  <si>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</si>
  <si>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</si>
  <si>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</si>
  <si>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</si>
  <si>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</si>
  <si>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</si>
  <si>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</si>
  <si>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</si>
  <si>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</si>
  <si>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</si>
  <si>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</si>
  <si>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</si>
  <si>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</si>
  <si>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</si>
  <si>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</si>
  <si>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</si>
  <si>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</si>
  <si>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</si>
  <si>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</si>
  <si>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</si>
  <si>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</si>
  <si>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</si>
  <si>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</si>
  <si>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</si>
  <si>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</si>
  <si>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</si>
  <si>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</si>
  <si>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</si>
  <si>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</si>
  <si>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</si>
  <si>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</si>
  <si>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</si>
  <si>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</si>
  <si>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</si>
  <si>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</si>
  <si>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</si>
  <si>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</si>
  <si>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</si>
  <si>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</si>
  <si>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</si>
  <si>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</si>
  <si>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</si>
  <si>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</si>
  <si>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</si>
  <si>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</si>
  <si>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</si>
  <si>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</si>
  <si>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</si>
  <si>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</si>
  <si>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</si>
  <si>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</si>
  <si>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</si>
  <si>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</si>
  <si>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</si>
  <si>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</si>
  <si>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</si>
  <si>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</si>
  <si>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</si>
  <si>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</si>
  <si>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</si>
  <si>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</si>
  <si>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</si>
  <si>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</si>
  <si>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</si>
  <si>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</si>
  <si>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</si>
  <si>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</si>
  <si>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</si>
  <si>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</si>
  <si>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</si>
  <si>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</si>
  <si>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</si>
  <si>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</si>
  <si>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</si>
  <si>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</si>
  <si>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</si>
  <si>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</si>
  <si>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</si>
  <si>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</si>
  <si>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</si>
  <si>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</si>
  <si>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</si>
  <si>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</si>
  <si>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</si>
  <si>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</si>
  <si>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</si>
  <si>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</si>
  <si>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</si>
  <si>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</si>
  <si>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</si>
  <si>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</si>
  <si>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</si>
  <si>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</si>
  <si>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</si>
  <si>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</si>
  <si>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</si>
  <si>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</si>
  <si>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</si>
  <si>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</si>
  <si>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</si>
  <si>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</si>
  <si>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</si>
  <si>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</si>
  <si>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</si>
  <si>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</si>
  <si>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</si>
  <si>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</si>
  <si>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</si>
  <si>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</si>
  <si>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</si>
  <si>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</si>
  <si>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</si>
  <si>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</si>
  <si>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</si>
  <si>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</si>
  <si>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</si>
  <si>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</si>
  <si>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</si>
  <si>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</si>
  <si>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</si>
  <si>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</si>
  <si>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</si>
  <si>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</si>
  <si>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</si>
  <si>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</si>
  <si>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</si>
  <si>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</si>
  <si>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</si>
  <si>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</si>
  <si>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</si>
  <si>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</si>
  <si>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</si>
  <si>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</si>
  <si>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</si>
  <si>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</si>
  <si>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</si>
  <si>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</si>
  <si>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</si>
  <si>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</si>
  <si>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</si>
  <si>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</si>
  <si>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</si>
  <si>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</si>
  <si>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</si>
  <si>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</si>
  <si>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</si>
  <si>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</si>
  <si>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</si>
  <si>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</si>
  <si>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</si>
  <si>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</si>
  <si>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</si>
  <si>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</si>
  <si>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</si>
  <si>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</si>
  <si>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</si>
  <si>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</si>
  <si>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</si>
  <si>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</si>
  <si>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</si>
  <si>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</si>
  <si>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</si>
  <si>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</si>
  <si>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</si>
  <si>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</si>
  <si>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</si>
  <si>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</si>
  <si>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</si>
  <si>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</si>
  <si>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</si>
  <si>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</si>
  <si>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</si>
  <si>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</si>
  <si>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</si>
  <si>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</si>
  <si>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</si>
  <si>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</si>
  <si>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</si>
  <si>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</si>
  <si>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</si>
  <si>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</si>
  <si>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</si>
  <si>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</si>
  <si>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</si>
  <si>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</si>
  <si>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</si>
  <si>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</si>
  <si>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</si>
  <si>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</si>
  <si>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</si>
  <si>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</si>
  <si>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</si>
  <si>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</si>
  <si>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</si>
  <si>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</si>
  <si>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</si>
  <si>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</si>
  <si>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</si>
  <si>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</si>
  <si>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</si>
  <si>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</si>
  <si>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</si>
  <si>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</si>
  <si>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</si>
  <si>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</si>
  <si>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</si>
  <si>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</si>
  <si>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</si>
  <si>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</si>
  <si>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</si>
  <si>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</si>
  <si>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</si>
  <si>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</si>
  <si>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</si>
  <si>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</si>
  <si>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</si>
  <si>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</si>
  <si>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</si>
  <si>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</si>
  <si>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</si>
  <si>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</si>
  <si>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</si>
  <si>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</si>
  <si>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</si>
  <si>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</si>
  <si>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</si>
  <si>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</si>
  <si>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</si>
  <si>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</si>
  <si>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</si>
  <si>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</si>
  <si>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</si>
  <si>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</si>
  <si>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</si>
  <si>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</si>
  <si>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</si>
  <si>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</si>
  <si>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</si>
  <si>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</si>
  <si>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</si>
  <si>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</si>
  <si>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</si>
  <si>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</si>
  <si>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</si>
  <si>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</si>
  <si>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</si>
  <si>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</si>
  <si>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</si>
  <si>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</si>
  <si>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</si>
  <si>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</si>
  <si>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</si>
  <si>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</si>
  <si>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</si>
  <si>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</si>
  <si>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</si>
  <si>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</si>
  <si>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</si>
  <si>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</si>
  <si>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</si>
  <si>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</si>
  <si>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</si>
  <si>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</si>
  <si>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</si>
  <si>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</si>
  <si>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</si>
  <si>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</si>
  <si>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</si>
  <si>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</si>
  <si>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</si>
  <si>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</si>
  <si>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</si>
  <si>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</si>
  <si>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</si>
  <si>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</si>
  <si>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</si>
  <si>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</si>
  <si>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</si>
  <si>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</si>
  <si>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</si>
  <si>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</si>
  <si>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</si>
  <si>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</si>
  <si>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</si>
  <si>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</si>
  <si>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</si>
  <si>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</si>
  <si>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</si>
  <si>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</si>
  <si>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</si>
  <si>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</si>
  <si>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</si>
  <si>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</si>
  <si>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</si>
  <si>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</si>
  <si>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</si>
  <si>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</si>
  <si>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</si>
  <si>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</si>
  <si>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</si>
  <si>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</si>
  <si>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</si>
  <si>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</si>
  <si>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</si>
  <si>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</si>
  <si>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</si>
  <si>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</si>
  <si>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</si>
  <si>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</si>
  <si>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</si>
  <si>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</si>
  <si>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</si>
  <si>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</si>
  <si>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</si>
  <si>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</si>
  <si>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</si>
  <si>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</si>
  <si>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</si>
  <si>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</si>
  <si>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</si>
  <si>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</si>
  <si>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</si>
  <si>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</si>
  <si>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</si>
  <si>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</si>
  <si>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</si>
  <si>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</si>
  <si>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</si>
  <si>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</si>
  <si>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</si>
  <si>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</si>
  <si>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</si>
  <si>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</si>
  <si>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</si>
  <si>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</si>
  <si>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</si>
  <si>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</si>
  <si>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</si>
  <si>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</si>
  <si>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</si>
  <si>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</si>
  <si>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</si>
  <si>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</si>
  <si>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</si>
  <si>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</si>
  <si>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</si>
  <si>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</si>
  <si>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</si>
  <si>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</si>
  <si>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</si>
  <si>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</si>
  <si>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</si>
  <si>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</si>
  <si>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</si>
  <si>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</si>
  <si>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</si>
  <si>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</si>
  <si>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</si>
  <si>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</si>
  <si>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</si>
  <si>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</si>
  <si>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</si>
  <si>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</si>
  <si>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</si>
  <si>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</si>
  <si>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</si>
  <si>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</si>
  <si>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</si>
  <si>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</si>
  <si>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</si>
  <si>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</si>
  <si>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</si>
  <si>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</si>
  <si>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</si>
  <si>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</si>
  <si>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</si>
  <si>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</si>
  <si>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</si>
  <si>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</si>
  <si>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</si>
  <si>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</si>
  <si>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</si>
  <si>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</si>
  <si>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</si>
  <si>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</si>
  <si>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</si>
  <si>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</si>
  <si>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</si>
  <si>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</si>
  <si>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</si>
  <si>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</si>
  <si>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</si>
  <si>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</si>
  <si>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</si>
  <si>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</si>
  <si>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</si>
  <si>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</si>
  <si>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</si>
  <si>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</si>
  <si>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</si>
  <si>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</si>
  <si>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</si>
  <si>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</si>
  <si>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</si>
  <si>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</si>
  <si>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</si>
  <si>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</si>
  <si>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</si>
  <si>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</si>
  <si>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</si>
  <si>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</si>
  <si>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</si>
  <si>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</si>
  <si>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</si>
  <si>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</si>
  <si>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</si>
  <si>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</si>
  <si>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</si>
  <si>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</si>
  <si>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</si>
  <si>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</si>
  <si>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</si>
  <si>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</si>
  <si>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</si>
  <si>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</si>
  <si>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</si>
  <si>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</si>
  <si>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</si>
  <si>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</si>
  <si>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</si>
  <si>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</si>
  <si>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</si>
  <si>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</si>
  <si>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</si>
  <si>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</si>
  <si>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</si>
  <si>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</si>
  <si>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</si>
  <si>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</si>
  <si>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</si>
  <si>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</si>
  <si>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</si>
  <si>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</si>
  <si>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</si>
  <si>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</si>
  <si>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</si>
  <si>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</si>
  <si>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</si>
  <si>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</si>
  <si>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</si>
  <si>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</si>
  <si>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</si>
  <si>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</si>
  <si>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</si>
  <si>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</si>
  <si>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</si>
  <si>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</si>
  <si>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</si>
  <si>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</si>
  <si>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</si>
  <si>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</si>
  <si>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</si>
  <si>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</si>
  <si>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</si>
  <si>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</si>
  <si>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</si>
  <si>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</si>
  <si>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</si>
  <si>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</si>
  <si>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</si>
  <si>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</si>
  <si>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</si>
  <si>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</si>
  <si>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</si>
  <si>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</si>
  <si>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</si>
  <si>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</si>
  <si>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</si>
  <si>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</si>
  <si>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</si>
  <si>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</si>
  <si>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</si>
  <si>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</si>
  <si>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</si>
  <si>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</si>
  <si>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</si>
  <si>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</si>
  <si>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</si>
  <si>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</si>
  <si>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</si>
  <si>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</si>
  <si>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</si>
  <si>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</si>
  <si>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</si>
  <si>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</si>
  <si>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</si>
  <si>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</si>
  <si>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</si>
  <si>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</si>
  <si>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</si>
  <si>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</si>
  <si>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</si>
  <si>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</si>
  <si>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</si>
  <si>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</si>
  <si>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</si>
  <si>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</si>
  <si>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</si>
  <si>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</si>
  <si>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</si>
  <si>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</si>
  <si>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</si>
  <si>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</si>
  <si>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</si>
  <si>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</si>
  <si>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</si>
  <si>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</si>
  <si>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</si>
  <si>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</si>
  <si>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</si>
  <si>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</si>
  <si>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</si>
  <si>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</si>
  <si>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</si>
  <si>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</si>
  <si>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</si>
  <si>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</si>
  <si>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</si>
  <si>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</si>
  <si>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</si>
  <si>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</si>
  <si>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</si>
  <si>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</si>
  <si>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</si>
  <si>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</si>
  <si>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</si>
  <si>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</si>
  <si>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</si>
  <si>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</si>
  <si>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</si>
  <si>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</si>
  <si>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</si>
  <si>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</si>
  <si>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</si>
  <si>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</si>
  <si>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</si>
  <si>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</si>
  <si>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</si>
  <si>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</si>
  <si>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</si>
  <si>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</si>
  <si>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</si>
  <si>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</si>
  <si>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</si>
  <si>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</si>
  <si>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</si>
  <si>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</si>
  <si>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</si>
  <si>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</si>
  <si>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</si>
  <si>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</si>
  <si>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</si>
  <si>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</si>
  <si>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</si>
  <si>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</si>
  <si>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</si>
  <si>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</si>
  <si>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</si>
  <si>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</si>
  <si>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</si>
  <si>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</si>
  <si>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</si>
  <si>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</si>
  <si>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</si>
  <si>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</si>
  <si>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</si>
  <si>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</si>
  <si>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</si>
  <si>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</si>
  <si>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</si>
  <si>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</si>
  <si>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</si>
  <si>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</si>
  <si>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</si>
  <si>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</si>
  <si>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</si>
  <si>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</si>
  <si>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</si>
  <si>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</si>
  <si>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</si>
  <si>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</si>
  <si>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</si>
  <si>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</si>
  <si>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</si>
  <si>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</si>
  <si>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</si>
  <si>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</si>
  <si>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</si>
  <si>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</si>
  <si>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</si>
  <si>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</si>
  <si>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</si>
  <si>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</si>
  <si>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</si>
  <si>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</si>
  <si>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</si>
  <si>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</si>
  <si>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</si>
  <si>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</si>
  <si>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</si>
  <si>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</si>
  <si>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</si>
  <si>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</si>
  <si>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</si>
  <si>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</si>
  <si>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</si>
  <si>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</si>
  <si>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</si>
  <si>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</si>
  <si>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</si>
  <si>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</si>
  <si>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</si>
  <si>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</si>
  <si>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</si>
  <si>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</si>
  <si>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</si>
  <si>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</si>
  <si>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</si>
  <si>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</si>
  <si>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</si>
  <si>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</si>
  <si>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</si>
  <si>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</si>
  <si>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</si>
  <si>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</si>
  <si>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</si>
  <si>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</si>
  <si>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</si>
  <si>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</si>
  <si>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</si>
  <si>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</si>
  <si>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</si>
  <si>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</si>
  <si>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</si>
  <si>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</si>
  <si>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</si>
  <si>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</si>
  <si>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</si>
  <si>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</si>
  <si>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</si>
  <si>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</si>
  <si>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</si>
  <si>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</si>
  <si>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</si>
  <si>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</si>
  <si>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</si>
  <si>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</si>
  <si>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</si>
  <si>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</si>
  <si>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</si>
  <si>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</si>
  <si>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</si>
  <si>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</si>
  <si>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</si>
  <si>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</si>
  <si>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</si>
  <si>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</si>
  <si>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</si>
  <si>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</si>
  <si>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</si>
  <si>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</si>
  <si>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</si>
  <si>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</si>
  <si>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</si>
  <si>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</si>
  <si>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</si>
  <si>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</si>
  <si>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</si>
  <si>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</si>
  <si>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</si>
  <si>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</si>
  <si>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</si>
  <si>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</si>
  <si>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</si>
  <si>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</si>
  <si>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</si>
  <si>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</si>
  <si>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</si>
  <si>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</si>
  <si>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</si>
  <si>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</si>
  <si>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</si>
  <si>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</si>
  <si>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</si>
  <si>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</si>
  <si>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</si>
  <si>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</si>
  <si>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</si>
  <si>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</si>
  <si>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</si>
  <si>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</si>
  <si>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</si>
  <si>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</si>
  <si>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</si>
  <si>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</si>
  <si>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</si>
  <si>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</si>
  <si>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</si>
  <si>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</si>
  <si>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</si>
  <si>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</si>
  <si>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</si>
  <si>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</si>
  <si>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</si>
  <si>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</si>
  <si>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</si>
  <si>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</si>
  <si>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</si>
  <si>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</si>
  <si>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</si>
  <si>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</si>
  <si>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</si>
  <si>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</si>
  <si>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</si>
  <si>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</si>
  <si>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</si>
  <si>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</si>
  <si>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</si>
  <si>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</si>
  <si>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</si>
  <si>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</si>
  <si>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</si>
  <si>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</si>
  <si>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</si>
  <si>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</si>
  <si>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</si>
  <si>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</si>
  <si>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</si>
  <si>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</si>
  <si>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</si>
  <si>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</si>
  <si>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</si>
  <si>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</si>
  <si>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</si>
  <si>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</si>
  <si>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</si>
  <si>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</si>
  <si>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</si>
  <si>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</si>
  <si>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</si>
  <si>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</si>
  <si>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</si>
  <si>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</si>
  <si>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</si>
  <si>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</si>
  <si>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</si>
  <si>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</si>
  <si>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</si>
  <si>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</si>
  <si>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</si>
  <si>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</si>
  <si>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</si>
  <si>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</si>
  <si>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</si>
  <si>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</si>
  <si>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</si>
  <si>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</si>
  <si>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</si>
  <si>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</si>
  <si>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</si>
  <si>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</si>
  <si>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</si>
  <si>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</si>
  <si>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</si>
  <si>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</si>
  <si>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</si>
  <si>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</si>
  <si>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</si>
  <si>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</si>
  <si>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</si>
  <si>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</si>
  <si>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</si>
  <si>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</si>
  <si>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</si>
  <si>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</si>
  <si>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</si>
  <si>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</si>
  <si>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</si>
  <si>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</si>
  <si>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</si>
  <si>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</si>
  <si>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</si>
  <si>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</si>
  <si>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</si>
  <si>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</si>
  <si>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</si>
  <si>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</si>
  <si>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</si>
  <si>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</si>
  <si>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</si>
  <si>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</si>
  <si>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</si>
  <si>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</si>
  <si>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</si>
  <si>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</si>
  <si>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</si>
  <si>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</si>
  <si>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</si>
  <si>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</si>
  <si>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</si>
  <si>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</si>
  <si>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</si>
  <si>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</si>
  <si>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</si>
  <si>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</si>
  <si>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</si>
  <si>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</si>
  <si>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</si>
  <si>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</si>
  <si>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</si>
  <si>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</si>
  <si>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</si>
  <si>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</si>
  <si>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</si>
  <si>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</si>
  <si>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</si>
  <si>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</si>
  <si>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</si>
  <si>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</si>
  <si>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</si>
  <si>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</si>
  <si>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</si>
  <si>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</si>
  <si>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</si>
  <si>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</si>
  <si>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</si>
  <si>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</si>
  <si>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</si>
  <si>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</si>
  <si>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</si>
  <si>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</si>
  <si>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</si>
  <si>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</si>
  <si>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</si>
  <si>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</si>
  <si>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</si>
  <si>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</si>
  <si>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</si>
  <si>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</si>
  <si>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</si>
  <si>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</si>
  <si>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</si>
  <si>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</si>
  <si>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</si>
  <si>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</si>
  <si>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</si>
  <si>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</si>
  <si>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</si>
  <si>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</si>
  <si>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</si>
  <si>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</si>
  <si>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</si>
  <si>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</si>
  <si>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</si>
  <si>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</si>
  <si>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</si>
  <si>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</si>
  <si>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</si>
  <si>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</si>
  <si>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</si>
  <si>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</si>
  <si>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</si>
  <si>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</si>
  <si>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</si>
  <si>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</si>
  <si>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</si>
  <si>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</si>
  <si>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</si>
  <si>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</si>
  <si>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</si>
  <si>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</si>
  <si>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</si>
  <si>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</si>
  <si>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</si>
  <si>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</si>
  <si>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</si>
  <si>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</si>
  <si>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</si>
  <si>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</si>
  <si>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</si>
  <si>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</si>
  <si>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</si>
  <si>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</si>
  <si>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</si>
  <si>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</si>
  <si>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</si>
  <si>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</si>
  <si>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</si>
  <si>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</si>
  <si>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</si>
  <si>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</si>
  <si>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</si>
  <si>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</si>
  <si>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</si>
  <si>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</si>
  <si>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</si>
  <si>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</si>
  <si>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</si>
  <si>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</si>
  <si>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</si>
  <si>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</si>
  <si>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</si>
  <si>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</si>
  <si>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</si>
  <si>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</si>
  <si>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</si>
  <si>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</si>
  <si>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</si>
  <si>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</si>
  <si>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</si>
  <si>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</si>
  <si>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</si>
  <si>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</si>
  <si>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</si>
  <si>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</si>
  <si>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</si>
  <si>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</si>
  <si>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</si>
  <si>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</si>
  <si>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</si>
  <si>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</si>
  <si>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</si>
  <si>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</si>
  <si>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</si>
  <si>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</si>
  <si>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</si>
  <si>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</si>
  <si>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</si>
  <si>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</si>
  <si>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</si>
  <si>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</si>
  <si>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</si>
  <si>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</si>
  <si>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</si>
  <si>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</si>
  <si>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</si>
  <si>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</si>
  <si>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</si>
  <si>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</si>
  <si>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</si>
  <si>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</si>
  <si>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</si>
  <si>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</si>
  <si>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</si>
  <si>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</si>
  <si>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</si>
  <si>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</si>
  <si>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</si>
  <si>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</si>
  <si>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</si>
  <si>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</si>
  <si>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</si>
  <si>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</si>
  <si>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</si>
  <si>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</si>
  <si>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</si>
  <si>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</si>
  <si>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</si>
  <si>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</si>
  <si>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</si>
  <si>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</si>
  <si>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</si>
  <si>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</si>
  <si>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</si>
  <si>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</si>
  <si>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</si>
  <si>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</si>
  <si>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</si>
  <si>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</si>
  <si>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</si>
  <si>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</si>
  <si>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</si>
  <si>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</si>
  <si>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</si>
  <si>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</si>
  <si>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</si>
  <si>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</si>
  <si>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</si>
  <si>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</si>
  <si>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</si>
  <si>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</si>
  <si>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</si>
  <si>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</si>
  <si>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</si>
  <si>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</si>
  <si>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</si>
  <si>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</si>
  <si>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</si>
  <si>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</si>
  <si>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</si>
  <si>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</si>
  <si>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</si>
  <si>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</si>
  <si>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</si>
  <si>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</si>
  <si>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</si>
  <si>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</si>
  <si>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</si>
  <si>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</si>
  <si>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</si>
  <si>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</si>
  <si>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</si>
  <si>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</si>
  <si>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</si>
  <si>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</si>
  <si>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</si>
  <si>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</si>
  <si>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</si>
  <si>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</si>
  <si>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</si>
  <si>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</si>
  <si>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</si>
  <si>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</si>
  <si>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</si>
  <si>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</si>
  <si>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</si>
  <si>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</si>
  <si>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</si>
  <si>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</si>
  <si>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</si>
  <si>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</si>
  <si>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</si>
  <si>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</si>
  <si>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</si>
  <si>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</si>
  <si>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</si>
  <si>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</si>
  <si>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</si>
  <si>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</si>
  <si>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</si>
  <si>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</si>
  <si>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</si>
  <si>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</si>
  <si>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</si>
  <si>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</si>
  <si>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</si>
  <si>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</si>
  <si>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</si>
  <si>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</si>
  <si>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</si>
  <si>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</si>
  <si>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</si>
  <si>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</si>
  <si>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</si>
  <si>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</si>
  <si>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</si>
  <si>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</si>
  <si>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</si>
  <si>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</si>
  <si>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</si>
  <si>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</si>
  <si>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</si>
  <si>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</si>
  <si>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</si>
  <si>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</si>
  <si>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</si>
  <si>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</si>
  <si>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</si>
  <si>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</si>
  <si>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</si>
  <si>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</si>
  <si>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</si>
  <si>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</si>
  <si>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</si>
  <si>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</si>
  <si>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</si>
  <si>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</si>
  <si>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</si>
  <si>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</si>
  <si>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</si>
  <si>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</si>
  <si>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</si>
  <si>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</si>
  <si>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</si>
  <si>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</si>
  <si>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</si>
  <si>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</si>
  <si>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</si>
  <si>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</si>
  <si>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</si>
  <si>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</si>
  <si>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</si>
  <si>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</si>
  <si>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</si>
  <si>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</si>
  <si>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</si>
  <si>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</si>
  <si>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</si>
  <si>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</si>
  <si>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</si>
  <si>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</si>
  <si>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</si>
  <si>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</si>
  <si>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</si>
  <si>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</si>
  <si>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</si>
  <si>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</si>
  <si>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</si>
  <si>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</si>
  <si>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</si>
  <si>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</si>
  <si>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</si>
  <si>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</si>
  <si>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</si>
  <si>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</si>
  <si>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</si>
  <si>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</si>
  <si>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</si>
  <si>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</si>
  <si>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</si>
  <si>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</si>
  <si>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</si>
  <si>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</si>
  <si>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</si>
  <si>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</si>
  <si>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</si>
  <si>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</si>
  <si>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</si>
  <si>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</si>
  <si>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</si>
  <si>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</si>
  <si>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</si>
  <si>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</si>
  <si>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</si>
  <si>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</si>
  <si>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</si>
  <si>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</si>
  <si>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</si>
  <si>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</si>
  <si>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</si>
  <si>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</si>
  <si>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</si>
  <si>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</si>
  <si>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</si>
  <si>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</si>
  <si>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</si>
  <si>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</si>
  <si>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</si>
  <si>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</si>
  <si>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</si>
  <si>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</si>
  <si>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</si>
  <si>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</si>
  <si>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</si>
  <si>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</si>
  <si>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</si>
  <si>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</si>
  <si>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</si>
  <si>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</si>
  <si>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</si>
  <si>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</si>
  <si>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</si>
  <si>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</si>
  <si>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</si>
  <si>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</si>
  <si>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</si>
  <si>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</si>
  <si>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</si>
  <si>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</si>
  <si>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</si>
  <si>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</si>
  <si>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</si>
  <si>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</si>
  <si>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</si>
  <si>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</si>
  <si>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</si>
  <si>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</si>
  <si>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</si>
  <si>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</si>
  <si>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</si>
  <si>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</si>
  <si>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</si>
  <si>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</si>
  <si>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</si>
  <si>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</si>
  <si>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</si>
  <si>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</si>
  <si>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</si>
  <si>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</si>
  <si>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</si>
  <si>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</si>
  <si>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</si>
  <si>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</si>
  <si>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</si>
  <si>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</si>
  <si>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</si>
  <si>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</si>
  <si>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</si>
  <si>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</si>
  <si>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</si>
  <si>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</si>
  <si>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</si>
  <si>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</si>
  <si>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</si>
  <si>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</si>
  <si>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</si>
  <si>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</si>
  <si>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</si>
  <si>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</si>
  <si>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</si>
  <si>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</si>
  <si>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</si>
  <si>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</si>
  <si>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</si>
  <si>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</si>
  <si>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</si>
  <si>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</si>
  <si>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</si>
  <si>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</si>
  <si>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</si>
  <si>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</si>
  <si>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</si>
  <si>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</si>
  <si>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</si>
  <si>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</si>
  <si>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</si>
  <si>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</si>
  <si>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</si>
  <si>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</si>
  <si>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</si>
  <si>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</si>
  <si>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</si>
  <si>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</si>
  <si>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</si>
  <si>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</si>
  <si>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</si>
  <si>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</si>
  <si>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</si>
  <si>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</si>
  <si>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</si>
  <si>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</si>
  <si>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</si>
  <si>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</si>
  <si>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</si>
  <si>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</si>
  <si>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</si>
  <si>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</si>
  <si>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</si>
  <si>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</si>
  <si>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</si>
  <si>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</si>
  <si>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</si>
  <si>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</si>
  <si>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</si>
  <si>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</si>
  <si>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</si>
  <si>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</si>
  <si>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</si>
  <si>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</si>
  <si>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</si>
  <si>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</si>
  <si>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</si>
  <si>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</si>
  <si>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</si>
  <si>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</si>
  <si>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</si>
  <si>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</si>
  <si>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</si>
  <si>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</si>
  <si>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</si>
  <si>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</si>
  <si>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</si>
  <si>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</si>
  <si>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</si>
  <si>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</si>
  <si>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</si>
  <si>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</si>
  <si>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</si>
  <si>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</si>
  <si>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</si>
  <si>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</si>
  <si>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</si>
  <si>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</si>
  <si>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</si>
  <si>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</si>
  <si>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</si>
  <si>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</si>
  <si>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</si>
  <si>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</si>
  <si>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</si>
  <si>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</si>
  <si>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</si>
  <si>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</si>
  <si>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</si>
  <si>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</si>
  <si>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</si>
  <si>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</si>
  <si>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</si>
  <si>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</si>
  <si>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</si>
  <si>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</si>
  <si>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</si>
  <si>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</si>
  <si>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</si>
  <si>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</si>
  <si>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</si>
  <si>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</si>
  <si>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</si>
  <si>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</si>
  <si>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</si>
  <si>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</si>
  <si>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</si>
  <si>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</si>
  <si>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</si>
  <si>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</si>
  <si>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</si>
  <si>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</si>
  <si>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</si>
  <si>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</si>
  <si>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</si>
  <si>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</si>
  <si>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</si>
  <si>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</si>
  <si>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</si>
  <si>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</si>
  <si>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</si>
  <si>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</si>
  <si>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</si>
  <si>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</si>
  <si>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</si>
  <si>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</si>
  <si>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</si>
  <si>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</si>
  <si>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</si>
  <si>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</si>
  <si>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</si>
  <si>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</si>
  <si>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</si>
  <si>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</si>
  <si>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</si>
  <si>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</si>
  <si>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</si>
  <si>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</si>
  <si>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</si>
  <si>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</si>
  <si>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</si>
  <si>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</si>
  <si>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</si>
  <si>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</si>
  <si>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</si>
  <si>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</si>
  <si>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</si>
  <si>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</si>
  <si>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</si>
  <si>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</si>
  <si>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</si>
  <si>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</si>
  <si>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</si>
  <si>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</si>
  <si>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</si>
  <si>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</si>
  <si>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</si>
  <si>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</si>
  <si>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</si>
  <si>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</si>
  <si>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</si>
  <si>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</si>
  <si>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</si>
  <si>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</si>
  <si>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</si>
  <si>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</si>
  <si>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</si>
  <si>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</si>
  <si>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</si>
  <si>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</si>
  <si>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</si>
  <si>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</si>
  <si>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</si>
  <si>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</si>
  <si>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</si>
  <si>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</si>
  <si>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</si>
  <si>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</si>
  <si>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</si>
  <si>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</si>
  <si>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</si>
  <si>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</si>
  <si>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</si>
  <si>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</si>
  <si>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</si>
  <si>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</si>
  <si>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</si>
  <si>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</si>
  <si>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</si>
  <si>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</si>
  <si>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</si>
  <si>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</si>
  <si>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</si>
  <si>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</si>
  <si>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</si>
  <si>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</si>
  <si>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</si>
  <si>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</si>
  <si>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</si>
  <si>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</si>
  <si>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</si>
  <si>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</si>
  <si>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</si>
  <si>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</si>
  <si>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</si>
  <si>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</si>
  <si>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</si>
  <si>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</si>
  <si>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</si>
  <si>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</si>
  <si>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</si>
  <si>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</si>
  <si>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</si>
  <si>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</si>
  <si>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</si>
  <si>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</si>
  <si>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</si>
  <si>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</si>
  <si>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</si>
  <si>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</si>
  <si>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</si>
  <si>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</si>
  <si>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</si>
  <si>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</si>
  <si>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</si>
  <si>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</si>
  <si>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</si>
  <si>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</si>
  <si>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</si>
  <si>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</si>
  <si>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</si>
  <si>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</si>
  <si>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</si>
  <si>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</si>
  <si>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</si>
  <si>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</si>
  <si>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</si>
  <si>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</si>
  <si>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</si>
  <si>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</si>
  <si>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</si>
  <si>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</si>
  <si>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</si>
  <si>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</si>
  <si>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</si>
  <si>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</si>
  <si>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</si>
  <si>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</si>
  <si>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</si>
  <si>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</si>
  <si>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</si>
  <si>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</si>
  <si>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</si>
  <si>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</si>
  <si>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</si>
  <si>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</si>
  <si>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</si>
  <si>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</si>
  <si>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</si>
  <si>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</si>
  <si>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</si>
  <si>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</si>
  <si>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</si>
  <si>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</si>
  <si>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</si>
  <si>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</si>
  <si>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</si>
  <si>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</si>
  <si>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</si>
  <si>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</si>
  <si>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</si>
  <si>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</si>
  <si>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</si>
  <si>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</si>
  <si>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</si>
  <si>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</si>
  <si>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</si>
  <si>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</si>
  <si>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</si>
  <si>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</si>
  <si>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</si>
  <si>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</si>
  <si>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</si>
  <si>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</si>
  <si>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</si>
  <si>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</si>
  <si>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</si>
  <si>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</si>
  <si>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</si>
  <si>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</si>
  <si>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</si>
  <si>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</si>
  <si>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</si>
  <si>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</si>
  <si>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</si>
  <si>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</si>
  <si>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</si>
  <si>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</si>
  <si>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</si>
  <si>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</si>
  <si>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</si>
  <si>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</si>
  <si>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</si>
  <si>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</si>
  <si>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</si>
  <si>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</si>
  <si>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</si>
  <si>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</si>
  <si>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</si>
  <si>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</si>
  <si>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</si>
  <si>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</si>
  <si>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</si>
  <si>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</si>
  <si>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</si>
  <si>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</si>
  <si>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</si>
  <si>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</si>
  <si>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</si>
  <si>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</si>
  <si>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</si>
  <si>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</si>
  <si>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</si>
  <si>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</si>
  <si>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</si>
  <si>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</si>
  <si>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</si>
  <si>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</si>
  <si>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</si>
  <si>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</si>
  <si>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</si>
  <si>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</si>
  <si>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</si>
  <si>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</si>
  <si>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</si>
  <si>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</si>
  <si>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</si>
  <si>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</si>
  <si>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</si>
  <si>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</si>
  <si>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</si>
  <si>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</si>
  <si>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</si>
  <si>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</si>
  <si>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</si>
  <si>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</si>
  <si>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</si>
  <si>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</si>
  <si>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</si>
  <si>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</si>
  <si>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</si>
  <si>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</si>
  <si>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</si>
  <si>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</si>
  <si>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</si>
  <si>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</si>
  <si>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</si>
  <si>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</si>
  <si>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</si>
  <si>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</si>
  <si>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</si>
  <si>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</si>
  <si>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</si>
  <si>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</si>
  <si>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</si>
  <si>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</si>
  <si>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</si>
  <si>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</si>
  <si>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</si>
  <si>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</si>
  <si>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</si>
  <si>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</si>
  <si>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</si>
  <si>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</si>
  <si>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</si>
  <si>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</si>
  <si>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</si>
  <si>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</si>
  <si>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</si>
  <si>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</si>
  <si>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</si>
  <si>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</si>
  <si>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</si>
  <si>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</si>
  <si>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</si>
  <si>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</si>
  <si>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</si>
  <si>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</si>
  <si>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</si>
  <si>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</si>
  <si>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</si>
  <si>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</si>
  <si>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</si>
  <si>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</si>
  <si>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</si>
  <si>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</si>
  <si>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</si>
  <si>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</si>
  <si>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</si>
  <si>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</si>
  <si>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</si>
  <si>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</si>
  <si>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</si>
  <si>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</si>
  <si>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</si>
  <si>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</si>
  <si>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</si>
  <si>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</si>
  <si>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</si>
  <si>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</si>
  <si>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</si>
  <si>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</si>
  <si>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</si>
  <si>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</si>
  <si>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</si>
  <si>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</si>
  <si>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</si>
  <si>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</si>
  <si>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</si>
  <si>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</si>
  <si>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</si>
  <si>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</si>
  <si>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</si>
  <si>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</si>
  <si>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</si>
  <si>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</si>
  <si>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</si>
  <si>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</si>
  <si>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</si>
  <si>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</si>
  <si>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</si>
  <si>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</si>
  <si>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</si>
  <si>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</si>
  <si>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</si>
  <si>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</si>
  <si>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</si>
  <si>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</si>
  <si>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</si>
  <si>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</si>
  <si>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</si>
  <si>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</si>
  <si>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</si>
  <si>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</si>
  <si>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</si>
  <si>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</si>
  <si>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</si>
  <si>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</si>
  <si>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</si>
  <si>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</si>
  <si>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</si>
  <si>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</si>
  <si>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</si>
  <si>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</si>
  <si>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</si>
  <si>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</si>
  <si>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</si>
  <si>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</si>
  <si>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</si>
  <si>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</si>
  <si>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</si>
  <si>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</si>
  <si>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</si>
  <si>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</si>
  <si>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</si>
  <si>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</si>
  <si>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</si>
  <si>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</si>
  <si>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</si>
  <si>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</si>
  <si>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</si>
  <si>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</si>
  <si>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</si>
  <si>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</si>
  <si>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</si>
  <si>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</si>
  <si>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</si>
  <si>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</si>
  <si>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</si>
  <si>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</si>
  <si>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</si>
  <si>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</si>
  <si>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</si>
  <si>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</si>
  <si>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</si>
  <si>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</si>
  <si>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</si>
  <si>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</si>
  <si>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</si>
  <si>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</si>
  <si>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</si>
  <si>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</si>
  <si>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</si>
  <si>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</si>
  <si>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</si>
  <si>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</si>
  <si>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</si>
  <si>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</si>
  <si>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</si>
  <si>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</si>
  <si>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</si>
  <si>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</si>
  <si>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</si>
  <si>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</si>
  <si>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</si>
  <si>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</si>
  <si>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</si>
  <si>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</si>
  <si>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</si>
  <si>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</si>
  <si>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</si>
  <si>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</si>
  <si>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</si>
  <si>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</si>
  <si>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</si>
  <si>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</si>
  <si>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</si>
  <si>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</si>
  <si>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</si>
  <si>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</si>
  <si>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</si>
  <si>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</si>
  <si>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</si>
  <si>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</si>
  <si>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</si>
  <si>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</si>
  <si>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</si>
  <si>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</si>
  <si>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</si>
  <si>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</si>
  <si>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</si>
  <si>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</si>
  <si>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</si>
  <si>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</si>
  <si>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</si>
  <si>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</si>
  <si>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</si>
  <si>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</si>
  <si>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</si>
  <si>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</si>
  <si>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</si>
  <si>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</si>
  <si>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</si>
  <si>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</si>
  <si>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</si>
  <si>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</si>
  <si>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</si>
  <si>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</si>
  <si>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</si>
  <si>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</si>
  <si>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</si>
  <si>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</si>
  <si>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</si>
  <si>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</si>
  <si>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</si>
  <si>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</si>
  <si>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</si>
  <si>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</si>
  <si>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</si>
  <si>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</si>
  <si>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</si>
  <si>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</si>
  <si>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</si>
  <si>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</si>
  <si>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</si>
  <si>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</si>
  <si>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</si>
  <si>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</si>
  <si>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</si>
  <si>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</si>
  <si>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</si>
  <si>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</si>
  <si>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</si>
  <si>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</si>
  <si>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</si>
  <si>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</si>
  <si>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</si>
  <si>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</si>
  <si>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</si>
  <si>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</si>
  <si>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</si>
  <si>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</si>
  <si>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</si>
  <si>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</si>
  <si>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</si>
  <si>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</si>
  <si>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</si>
  <si>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</si>
  <si>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</si>
  <si>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</si>
  <si>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</si>
  <si>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</si>
  <si>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</si>
  <si>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</si>
  <si>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</si>
  <si>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</si>
  <si>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</si>
  <si>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</si>
  <si>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</si>
  <si>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</si>
  <si>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</si>
  <si>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</si>
  <si>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</si>
  <si>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</si>
  <si>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</si>
  <si>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</si>
  <si>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</si>
  <si>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</si>
  <si>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</si>
  <si>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</si>
  <si>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</si>
  <si>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</si>
  <si>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</si>
  <si>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</si>
  <si>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</si>
  <si>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</si>
  <si>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</si>
  <si>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</si>
  <si>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</si>
  <si>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</si>
  <si>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</si>
  <si>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</si>
  <si>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</si>
  <si>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</si>
  <si>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</si>
  <si>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</si>
  <si>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</si>
  <si>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</si>
  <si>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</si>
  <si>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</si>
  <si>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</si>
  <si>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</si>
  <si>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</si>
  <si>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</si>
  <si>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</si>
  <si>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</si>
  <si>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</si>
  <si>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</si>
  <si>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</si>
  <si>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</si>
  <si>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</si>
  <si>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</si>
  <si>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</si>
  <si>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</si>
  <si>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</si>
  <si>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</si>
  <si>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</si>
  <si>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</si>
  <si>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</si>
  <si>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</si>
  <si>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</si>
  <si>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</si>
  <si>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</si>
  <si>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</si>
  <si>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</si>
  <si>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</si>
  <si>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</si>
  <si>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</si>
  <si>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</si>
  <si>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</si>
  <si>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</si>
  <si>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</si>
  <si>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</si>
  <si>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</si>
  <si>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</si>
  <si>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</si>
  <si>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</si>
  <si>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</si>
  <si>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</si>
  <si>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</si>
  <si>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</si>
  <si>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</si>
  <si>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</si>
  <si>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</si>
  <si>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</si>
  <si>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</si>
  <si>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</si>
  <si>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</si>
  <si>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</si>
  <si>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</si>
  <si>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</si>
  <si>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</si>
  <si>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</si>
  <si>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</si>
  <si>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</si>
  <si>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</si>
  <si>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</si>
  <si>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</si>
  <si>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</si>
  <si>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</si>
  <si>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</si>
  <si>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</si>
  <si>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</si>
  <si>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</si>
  <si>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</si>
  <si>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</si>
  <si>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</si>
  <si>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</si>
  <si>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</si>
  <si>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</si>
  <si>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</si>
  <si>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</si>
  <si>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</si>
  <si>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</si>
  <si>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</si>
  <si>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</si>
  <si>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</si>
  <si>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</si>
  <si>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</si>
  <si>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</si>
  <si>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</si>
  <si>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</si>
  <si>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</si>
  <si>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</si>
  <si>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</si>
  <si>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</si>
  <si>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</si>
  <si>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</si>
  <si>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</si>
  <si>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</si>
  <si>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</si>
  <si>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</si>
  <si>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</si>
  <si>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</si>
  <si>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</si>
  <si>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</si>
  <si>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</si>
  <si>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</si>
  <si>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</si>
  <si>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</si>
  <si>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</si>
  <si>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</si>
  <si>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</si>
  <si>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</si>
  <si>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</si>
  <si>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</si>
  <si>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</si>
  <si>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</si>
  <si>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</si>
  <si>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</si>
  <si>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</si>
  <si>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</si>
  <si>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</si>
  <si>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</si>
  <si>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</si>
  <si>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</si>
  <si>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</si>
  <si>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</si>
  <si>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</si>
  <si>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</si>
  <si>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</si>
  <si>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</si>
  <si>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</si>
  <si>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</si>
  <si>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</si>
  <si>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</si>
  <si>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</si>
  <si>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</si>
  <si>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</si>
  <si>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</si>
  <si>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</si>
  <si>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</si>
  <si>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</si>
  <si>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</si>
  <si>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</si>
  <si>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</si>
  <si>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</si>
  <si>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</si>
  <si>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</si>
  <si>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</si>
  <si>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</si>
  <si>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</si>
  <si>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</si>
  <si>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</si>
  <si>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</si>
  <si>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</si>
  <si>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</si>
  <si>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</si>
  <si>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</si>
  <si>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</si>
  <si>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</si>
  <si>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</si>
  <si>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</si>
  <si>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</si>
  <si>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</si>
  <si>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</si>
  <si>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</si>
  <si>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</si>
  <si>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</si>
  <si>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</si>
  <si>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</si>
  <si>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</si>
  <si>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</si>
  <si>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</si>
  <si>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</si>
  <si>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</si>
  <si>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</si>
  <si>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</si>
  <si>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</si>
  <si>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</si>
  <si>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</si>
  <si>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</si>
  <si>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</si>
  <si>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</si>
  <si>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</si>
  <si>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</si>
  <si>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</si>
  <si>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</si>
  <si>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</si>
  <si>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</si>
  <si>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</si>
  <si>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</si>
  <si>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</si>
  <si>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</si>
  <si>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</si>
  <si>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</si>
  <si>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</si>
  <si>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</si>
  <si>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</si>
  <si>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</si>
  <si>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</si>
  <si>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</si>
  <si>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</si>
  <si>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</si>
  <si>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</si>
  <si>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</si>
  <si>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</si>
  <si>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</si>
  <si>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</si>
  <si>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</si>
  <si>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</si>
  <si>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</si>
  <si>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</si>
  <si>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</si>
  <si>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</si>
  <si>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</si>
  <si>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</si>
  <si>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</si>
  <si>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</si>
  <si>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</si>
  <si>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</si>
  <si>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</si>
  <si>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</si>
  <si>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</si>
  <si>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</si>
  <si>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</si>
  <si>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</si>
  <si>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</si>
  <si>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</si>
  <si>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</si>
  <si>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</si>
  <si>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</si>
  <si>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</si>
  <si>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</si>
  <si>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</si>
  <si>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</si>
  <si>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</si>
  <si>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</si>
  <si>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</si>
  <si>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</si>
  <si>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</si>
  <si>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</si>
  <si>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</si>
  <si>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</si>
  <si>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</si>
  <si>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</si>
  <si>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</si>
  <si>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</si>
  <si>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</si>
  <si>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</si>
  <si>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</si>
  <si>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</si>
  <si>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</si>
  <si>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</si>
  <si>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</si>
  <si>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</si>
  <si>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</si>
  <si>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</si>
  <si>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</si>
  <si>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</si>
  <si>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</si>
  <si>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</si>
  <si>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</si>
  <si>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</si>
  <si>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</si>
  <si>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</si>
  <si>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</si>
  <si>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</si>
  <si>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</si>
  <si>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</si>
  <si>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</si>
  <si>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</si>
  <si>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</si>
  <si>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</si>
  <si>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</si>
  <si>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</si>
  <si>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</si>
  <si>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</si>
  <si>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</si>
  <si>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</si>
  <si>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</si>
  <si>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</si>
  <si>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</si>
  <si>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</si>
  <si>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</si>
  <si>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</si>
  <si>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</si>
  <si>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</si>
  <si>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</si>
  <si>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</si>
  <si>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</si>
  <si>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</si>
  <si>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</si>
  <si>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</si>
  <si>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</si>
  <si>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</si>
  <si>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</si>
  <si>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</si>
  <si>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</si>
  <si>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</si>
  <si>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</si>
  <si>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</si>
  <si>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</si>
  <si>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</si>
  <si>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</si>
  <si>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</si>
  <si>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</si>
  <si>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</si>
  <si>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</si>
  <si>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</si>
  <si>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</si>
  <si>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</si>
  <si>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</si>
  <si>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</si>
  <si>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</si>
  <si>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</si>
  <si>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</si>
  <si>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</si>
  <si>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</si>
  <si>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</si>
  <si>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</si>
  <si>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</si>
  <si>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</si>
  <si>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</si>
  <si>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</si>
  <si>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</si>
  <si>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</si>
  <si>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</si>
  <si>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</si>
  <si>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</si>
  <si>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</si>
  <si>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</si>
  <si>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</si>
  <si>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</si>
  <si>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</si>
  <si>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</si>
  <si>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</si>
  <si>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</si>
  <si>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</si>
  <si>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</si>
  <si>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</si>
  <si>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</si>
  <si>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</si>
  <si>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</si>
  <si>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</si>
  <si>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</si>
  <si>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</si>
  <si>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</si>
  <si>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</si>
  <si>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</si>
  <si>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</si>
  <si>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</si>
  <si>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</si>
  <si>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</si>
  <si>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</si>
  <si>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</si>
  <si>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</si>
  <si>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</si>
  <si>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</si>
  <si>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</si>
  <si>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</si>
  <si>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</si>
  <si>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</si>
  <si>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</si>
  <si>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</si>
  <si>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</si>
  <si>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</si>
  <si>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</si>
  <si>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</si>
  <si>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</si>
  <si>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</si>
  <si>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</si>
  <si>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</si>
  <si>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</si>
  <si>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</si>
  <si>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</si>
  <si>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</si>
  <si>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</si>
  <si>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</si>
  <si>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</si>
  <si>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</si>
  <si>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</si>
  <si>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</si>
  <si>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</si>
  <si>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</si>
  <si>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</si>
  <si>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</si>
  <si>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</si>
  <si>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</si>
  <si>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</si>
  <si>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</si>
  <si>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</si>
  <si>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</si>
  <si>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</si>
  <si>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</si>
  <si>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</si>
  <si>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</si>
  <si>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</si>
  <si>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</si>
  <si>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</si>
  <si>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</si>
  <si>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</si>
  <si>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</si>
  <si>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</si>
  <si>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</si>
  <si>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</si>
  <si>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</si>
  <si>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</si>
  <si>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</si>
  <si>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</si>
  <si>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</si>
  <si>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</si>
  <si>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</si>
  <si>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</si>
  <si>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</si>
  <si>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</si>
  <si>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</si>
  <si>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</si>
  <si>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</si>
  <si>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</si>
  <si>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</si>
  <si>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</si>
  <si>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</si>
  <si>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</si>
  <si>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</si>
  <si>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</si>
  <si>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</si>
  <si>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</si>
  <si>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</si>
  <si>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</si>
  <si>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</si>
  <si>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</si>
  <si>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</si>
  <si>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</si>
  <si>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</si>
  <si>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</si>
  <si>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</si>
  <si>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</si>
  <si>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</si>
  <si>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</si>
  <si>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</si>
  <si>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</si>
  <si>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</si>
  <si>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</si>
  <si>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</si>
  <si>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</si>
  <si>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</si>
  <si>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</si>
  <si>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</si>
  <si>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</si>
  <si>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</si>
  <si>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</si>
  <si>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</si>
  <si>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</si>
  <si>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</si>
  <si>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</si>
  <si>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</si>
  <si>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</si>
  <si>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</si>
  <si>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</si>
  <si>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</si>
  <si>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</si>
  <si>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</si>
  <si>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</si>
  <si>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</si>
  <si>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</si>
  <si>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</si>
  <si>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</si>
  <si>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</si>
  <si>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</si>
  <si>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</si>
  <si>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</si>
  <si>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</si>
  <si>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</si>
  <si>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</si>
  <si>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</si>
  <si>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</si>
  <si>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</si>
  <si>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</si>
  <si>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</si>
  <si>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</si>
  <si>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</si>
  <si>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</si>
  <si>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</si>
  <si>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</si>
  <si>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</si>
  <si>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</si>
  <si>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</si>
  <si>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</si>
  <si>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</si>
  <si>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</si>
  <si>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</si>
  <si>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</si>
  <si>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</si>
  <si>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</si>
  <si>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</si>
  <si>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</si>
  <si>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</si>
  <si>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</si>
  <si>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</si>
  <si>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</si>
  <si>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</si>
  <si>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</si>
  <si>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</si>
  <si>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</si>
  <si>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</si>
  <si>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</si>
  <si>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</si>
  <si>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</si>
  <si>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</si>
  <si>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</si>
  <si>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</si>
  <si>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</si>
  <si>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</si>
  <si>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</si>
  <si>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</si>
  <si>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</si>
  <si>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</si>
  <si>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</si>
  <si>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</si>
  <si>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</si>
  <si>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</si>
  <si>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</si>
  <si>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</si>
  <si>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</si>
  <si>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</si>
  <si>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</si>
  <si>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</si>
  <si>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</si>
  <si>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</si>
  <si>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</si>
  <si>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</si>
  <si>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</si>
  <si>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</si>
  <si>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</si>
  <si>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</si>
  <si>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</si>
  <si>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</si>
  <si>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</si>
  <si>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</si>
  <si>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</si>
  <si>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</si>
  <si>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</si>
  <si>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</si>
  <si>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</si>
  <si>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</si>
  <si>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</si>
  <si>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</si>
  <si>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</si>
  <si>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</si>
  <si>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</si>
  <si>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</si>
  <si>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</si>
  <si>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</si>
  <si>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</si>
  <si>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</si>
  <si>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</si>
  <si>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</si>
  <si>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</si>
  <si>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</si>
  <si>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</si>
  <si>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</si>
  <si>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</si>
  <si>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</si>
  <si>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</si>
  <si>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</si>
  <si>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</si>
  <si>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</si>
  <si>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</si>
  <si>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</si>
  <si>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</si>
  <si>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</si>
  <si>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</si>
  <si>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</si>
  <si>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</si>
  <si>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</si>
  <si>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</si>
  <si>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</si>
  <si>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</si>
  <si>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</si>
  <si>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</si>
  <si>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</si>
  <si>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</si>
  <si>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</si>
  <si>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</si>
  <si>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</si>
  <si>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</si>
  <si>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</si>
  <si>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</si>
  <si>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</si>
  <si>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</si>
  <si>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</si>
  <si>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</si>
  <si>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</si>
  <si>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</si>
  <si>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</si>
  <si>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</si>
  <si>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</si>
  <si>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</si>
  <si>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</si>
  <si>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</si>
  <si>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</si>
  <si>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</si>
  <si>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</si>
  <si>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</si>
  <si>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</si>
  <si>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</si>
  <si>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</si>
  <si>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</si>
  <si>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</si>
  <si>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</si>
  <si>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</si>
  <si>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</si>
  <si>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</si>
  <si>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</si>
  <si>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</si>
  <si>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</si>
  <si>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</si>
  <si>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</si>
  <si>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</si>
  <si>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</si>
  <si>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</si>
  <si>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</si>
  <si>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</si>
  <si>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</si>
  <si>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</si>
  <si>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</si>
  <si>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</si>
  <si>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</si>
  <si>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</si>
  <si>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</si>
  <si>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</si>
  <si>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</si>
  <si>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</si>
  <si>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</si>
  <si>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</si>
  <si>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</si>
  <si>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</si>
  <si>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</si>
  <si>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</si>
  <si>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</si>
  <si>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</si>
  <si>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</si>
  <si>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</si>
  <si>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</si>
  <si>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</si>
  <si>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</si>
  <si>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</si>
  <si>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</si>
  <si>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</si>
  <si>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</si>
  <si>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</si>
  <si>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</si>
  <si>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</si>
  <si>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</si>
  <si>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</si>
  <si>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</si>
  <si>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</si>
  <si>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</si>
  <si>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</si>
  <si>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</si>
  <si>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</si>
  <si>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</si>
  <si>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</si>
  <si>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</si>
  <si>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</si>
  <si>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</si>
  <si>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</si>
  <si>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</si>
  <si>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</si>
  <si>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</si>
  <si>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</si>
  <si>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</si>
  <si>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</si>
  <si>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</si>
  <si>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</si>
  <si>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</si>
  <si>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</si>
  <si>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</si>
  <si>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</si>
  <si>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</si>
  <si>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</si>
  <si>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</si>
  <si>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</si>
  <si>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</si>
  <si>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</si>
  <si>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</si>
  <si>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</si>
  <si>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</si>
  <si>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</si>
  <si>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</si>
  <si>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</si>
  <si>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</si>
  <si>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</si>
  <si>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</si>
  <si>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</si>
  <si>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</si>
  <si>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</si>
  <si>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</si>
  <si>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</si>
  <si>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</si>
  <si>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</si>
  <si>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</si>
  <si>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</si>
  <si>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</si>
  <si>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</si>
  <si>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</si>
  <si>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</si>
  <si>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</si>
  <si>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</si>
  <si>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</si>
  <si>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</si>
  <si>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</si>
  <si>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</si>
  <si>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</si>
  <si>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</si>
  <si>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</si>
  <si>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</si>
  <si>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</si>
  <si>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</si>
  <si>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</si>
  <si>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</si>
  <si>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</si>
  <si>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</si>
  <si>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</si>
  <si>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</si>
  <si>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</si>
  <si>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</si>
  <si>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</si>
  <si>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</si>
  <si>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</si>
  <si>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</si>
  <si>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</si>
  <si>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</si>
  <si>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</si>
  <si>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</si>
  <si>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</si>
  <si>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</si>
  <si>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</si>
  <si>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</si>
  <si>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</si>
  <si>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</si>
  <si>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</si>
  <si>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</si>
  <si>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</si>
  <si>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</si>
  <si>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</si>
  <si>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</si>
  <si>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</si>
  <si>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</si>
  <si>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</si>
  <si>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</si>
  <si>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</si>
  <si>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</si>
  <si>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</si>
  <si>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</si>
  <si>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</si>
  <si>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</si>
  <si>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</si>
  <si>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</si>
  <si>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</si>
  <si>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</si>
  <si>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</si>
  <si>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</si>
  <si>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</si>
  <si>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</si>
  <si>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</si>
  <si>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</si>
  <si>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</si>
  <si>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</si>
  <si>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</si>
  <si>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</si>
  <si>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</si>
  <si>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</si>
  <si>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</si>
  <si>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</si>
  <si>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</si>
  <si>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</si>
  <si>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</si>
  <si>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</si>
  <si>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</si>
  <si>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</si>
  <si>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</si>
  <si>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</si>
  <si>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</si>
  <si>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</si>
  <si>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</si>
  <si>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</si>
  <si>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</si>
  <si>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</si>
  <si>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</si>
  <si>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</si>
  <si>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</si>
  <si>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</si>
  <si>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</si>
  <si>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</si>
  <si>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</si>
  <si>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</si>
  <si>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</si>
  <si>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</si>
  <si>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</si>
  <si>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</si>
  <si>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</si>
  <si>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</si>
  <si>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</si>
  <si>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</si>
  <si>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</si>
  <si>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</si>
  <si>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</si>
  <si>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</si>
  <si>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</si>
  <si>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</si>
  <si>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</si>
  <si>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</si>
  <si>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</si>
  <si>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</si>
  <si>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</si>
  <si>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</si>
  <si>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</si>
  <si>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</si>
  <si>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</si>
  <si>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</si>
  <si>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</si>
  <si>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</si>
  <si>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</si>
  <si>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</si>
  <si>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</si>
  <si>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</si>
  <si>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</si>
  <si>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</si>
  <si>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</si>
  <si>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</si>
  <si>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</si>
  <si>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</si>
  <si>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</si>
  <si>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</si>
  <si>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</si>
  <si>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</si>
  <si>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</si>
  <si>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</si>
  <si>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</si>
  <si>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</si>
  <si>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</si>
  <si>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</si>
  <si>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</si>
  <si>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</si>
  <si>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</si>
  <si>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</si>
  <si>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</si>
  <si>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</si>
  <si>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</si>
  <si>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</si>
  <si>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</si>
  <si>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</si>
  <si>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</si>
  <si>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</si>
  <si>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</si>
  <si>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</si>
  <si>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</si>
  <si>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</si>
  <si>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</si>
  <si>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</si>
  <si>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</si>
  <si>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</si>
  <si>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</si>
  <si>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</si>
  <si>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</si>
  <si>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</si>
  <si>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</si>
  <si>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</si>
  <si>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</si>
  <si>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</si>
  <si>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</si>
  <si>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</si>
  <si>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</si>
  <si>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</si>
  <si>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</si>
  <si>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</si>
  <si>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</si>
  <si>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</si>
  <si>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</si>
  <si>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</si>
  <si>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</si>
  <si>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</si>
  <si>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</si>
  <si>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</si>
  <si>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</si>
  <si>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</si>
  <si>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</si>
  <si>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</si>
  <si>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</si>
  <si>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</si>
  <si>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</si>
  <si>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</si>
  <si>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</si>
  <si>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</si>
  <si>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</si>
  <si>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</si>
  <si>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</si>
  <si>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</si>
  <si>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</si>
  <si>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</si>
  <si>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</si>
  <si>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</si>
  <si>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</si>
  <si>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</si>
  <si>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</si>
  <si>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</si>
  <si>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</si>
  <si>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</si>
  <si>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</si>
  <si>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</si>
  <si>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</si>
  <si>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</si>
  <si>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</si>
  <si>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</si>
  <si>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</si>
  <si>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</si>
  <si>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</si>
  <si>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</si>
  <si>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</si>
  <si>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</si>
  <si>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</si>
  <si>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</si>
  <si>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</si>
  <si>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</si>
  <si>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</si>
  <si>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</si>
  <si>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</si>
  <si>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</si>
  <si>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</si>
  <si>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</si>
  <si>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</si>
  <si>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</si>
  <si>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</si>
  <si>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</si>
  <si>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</si>
  <si>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</si>
  <si>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</si>
  <si>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</si>
  <si>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</si>
  <si>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</si>
  <si>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</si>
  <si>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</si>
  <si>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</si>
  <si>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</si>
  <si>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</si>
  <si>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</si>
  <si>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</si>
  <si>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</si>
  <si>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</si>
  <si>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</si>
  <si>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</si>
  <si>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</si>
  <si>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</si>
  <si>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</si>
  <si>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</si>
  <si>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</si>
  <si>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</si>
  <si>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</si>
  <si>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</si>
  <si>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</si>
  <si>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</si>
  <si>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</si>
  <si>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</si>
  <si>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</si>
  <si>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</si>
  <si>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</si>
  <si>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</si>
  <si>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</si>
  <si>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</si>
  <si>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</si>
  <si>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</si>
  <si>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</si>
  <si>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</si>
  <si>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</si>
  <si>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</si>
  <si>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</si>
  <si>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</si>
  <si>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</si>
  <si>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</si>
  <si>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</si>
  <si>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</si>
  <si>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</si>
  <si>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</si>
  <si>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</si>
  <si>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</si>
  <si>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</si>
  <si>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</si>
  <si>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</si>
  <si>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</si>
  <si>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</si>
  <si>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</si>
  <si>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</si>
  <si>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</si>
  <si>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</si>
  <si>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</si>
  <si>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</si>
  <si>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</si>
  <si>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</si>
  <si>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</si>
  <si>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</si>
  <si>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</si>
  <si>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</si>
  <si>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</si>
  <si>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</si>
  <si>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</si>
  <si>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</si>
  <si>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</si>
  <si>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</si>
  <si>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</si>
  <si>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</si>
  <si>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</si>
  <si>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</si>
  <si>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</si>
  <si>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</si>
  <si>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</si>
  <si>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</si>
  <si>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</si>
  <si>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</si>
  <si>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</si>
  <si>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</si>
  <si>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</si>
  <si>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</si>
  <si>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</si>
  <si>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</si>
  <si>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</si>
  <si>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</si>
  <si>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</si>
  <si>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</si>
  <si>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</si>
  <si>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</si>
  <si>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</si>
  <si>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</si>
  <si>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</si>
  <si>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</si>
  <si>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</si>
  <si>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</si>
  <si>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</si>
  <si>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</si>
  <si>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</si>
  <si>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</si>
  <si>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</si>
  <si>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</si>
  <si>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</si>
  <si>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</si>
  <si>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</si>
  <si>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</si>
  <si>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</si>
  <si>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</si>
  <si>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</si>
  <si>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</si>
  <si>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</si>
  <si>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</si>
  <si>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</si>
  <si>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</si>
  <si>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</si>
  <si>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</si>
  <si>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</si>
  <si>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</si>
  <si>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</si>
  <si>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</si>
  <si>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</si>
  <si>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</si>
  <si>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</si>
  <si>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</si>
  <si>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</si>
  <si>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</si>
  <si>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</si>
  <si>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</si>
  <si>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</si>
  <si>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</si>
  <si>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</si>
  <si>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</si>
  <si>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</si>
  <si>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</si>
  <si>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</si>
  <si>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</si>
  <si>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</si>
  <si>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</si>
  <si>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</si>
  <si>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</si>
  <si>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</si>
  <si>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</si>
  <si>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</si>
  <si>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</si>
  <si>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</si>
  <si>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</si>
  <si>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</si>
  <si>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</si>
  <si>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</si>
  <si>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</si>
  <si>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</si>
  <si>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</si>
  <si>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</si>
  <si>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</si>
  <si>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</si>
  <si>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</si>
  <si>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</si>
  <si>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</si>
  <si>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</si>
  <si>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</si>
  <si>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</si>
  <si>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</si>
  <si>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</si>
  <si>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</si>
  <si>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</si>
  <si>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</si>
  <si>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</si>
  <si>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</si>
  <si>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</si>
  <si>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</si>
  <si>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</si>
  <si>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</si>
  <si>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</si>
  <si>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</si>
  <si>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</si>
  <si>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</si>
  <si>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</si>
  <si>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</si>
  <si>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</si>
  <si>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</si>
  <si>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</si>
  <si>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</si>
  <si>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</si>
  <si>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</si>
  <si>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</si>
  <si>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</si>
  <si>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</si>
  <si>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</si>
  <si>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</si>
  <si>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</si>
  <si>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</si>
  <si>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</si>
  <si>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</si>
  <si>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</si>
  <si>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</si>
  <si>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</si>
  <si>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</si>
  <si>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</si>
  <si>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</si>
  <si>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</si>
  <si>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</si>
  <si>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</si>
  <si>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</si>
  <si>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</si>
  <si>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</si>
  <si>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</si>
  <si>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</si>
  <si>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</si>
  <si>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</si>
  <si>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</si>
  <si>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</si>
  <si>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</si>
  <si>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</si>
  <si>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</si>
  <si>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</si>
  <si>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</si>
  <si>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</si>
  <si>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</si>
  <si>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</si>
  <si>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</si>
  <si>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</si>
  <si>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</si>
  <si>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</si>
  <si>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</si>
  <si>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</si>
  <si>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</si>
  <si>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</si>
  <si>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</si>
  <si>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</si>
  <si>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</si>
  <si>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</si>
  <si>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</si>
  <si>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</si>
  <si>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</si>
  <si>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</si>
  <si>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</si>
  <si>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</si>
  <si>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</si>
  <si>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</si>
  <si>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</si>
  <si>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</si>
  <si>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</si>
  <si>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</si>
  <si>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</si>
  <si>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</si>
  <si>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</si>
  <si>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</si>
  <si>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</si>
  <si>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</si>
  <si>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</si>
  <si>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</si>
  <si>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</si>
  <si>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</si>
  <si>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</si>
  <si>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</si>
  <si>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</si>
  <si>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</si>
  <si>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</si>
  <si>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</si>
  <si>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</si>
  <si>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</si>
  <si>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</si>
  <si>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</si>
  <si>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</si>
  <si>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</si>
  <si>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</si>
  <si>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</si>
  <si>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</si>
  <si>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</si>
  <si>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</si>
  <si>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</si>
  <si>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</si>
  <si>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</si>
  <si>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</si>
  <si>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</si>
  <si>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</si>
  <si>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</si>
  <si>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</si>
  <si>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</si>
  <si>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</si>
  <si>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</si>
  <si>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</si>
  <si>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</si>
  <si>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</si>
  <si>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</si>
  <si>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</si>
  <si>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</si>
  <si>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</si>
  <si>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</si>
  <si>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</si>
  <si>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</si>
  <si>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</si>
  <si>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</si>
  <si>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</si>
  <si>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</si>
  <si>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</si>
  <si>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</si>
  <si>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</si>
  <si>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</si>
  <si>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</si>
  <si>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</si>
  <si>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</si>
  <si>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</si>
  <si>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</si>
  <si>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</si>
  <si>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</si>
  <si>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</si>
  <si>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</si>
  <si>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</si>
  <si>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</si>
  <si>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</si>
  <si>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</si>
  <si>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</si>
  <si>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</si>
  <si>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</si>
  <si>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</si>
  <si>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</si>
  <si>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</si>
  <si>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</si>
  <si>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</si>
  <si>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</si>
  <si>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</si>
  <si>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</si>
  <si>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</si>
  <si>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</si>
  <si>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</si>
  <si>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</si>
  <si>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</si>
  <si>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</si>
  <si>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</si>
  <si>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</si>
  <si>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</si>
  <si>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</si>
  <si>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</si>
  <si>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</si>
  <si>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</si>
  <si>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</si>
  <si>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</si>
  <si>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</si>
  <si>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</si>
  <si>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</si>
  <si>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</si>
  <si>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</si>
  <si>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</si>
  <si>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</si>
  <si>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</si>
  <si>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</si>
  <si>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</si>
  <si>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</si>
  <si>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</si>
  <si>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</si>
  <si>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</si>
  <si>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</si>
  <si>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</si>
  <si>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</si>
  <si>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</si>
  <si>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</si>
  <si>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</si>
  <si>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</si>
  <si>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</si>
  <si>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</si>
  <si>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</si>
  <si>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</si>
  <si>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</si>
  <si>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</si>
  <si>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</si>
  <si>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</si>
  <si>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</si>
  <si>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</si>
  <si>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</si>
  <si>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</si>
  <si>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</si>
  <si>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</si>
  <si>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</si>
  <si>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</si>
  <si>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</si>
  <si>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</si>
  <si>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</si>
  <si>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</si>
  <si>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</si>
  <si>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</si>
  <si>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</si>
  <si>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</si>
  <si>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</si>
  <si>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</si>
  <si>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</si>
  <si>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</si>
  <si>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</si>
  <si>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</si>
  <si>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</si>
  <si>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</si>
  <si>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</si>
  <si>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</si>
  <si>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</si>
  <si>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</si>
  <si>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</si>
  <si>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</si>
  <si>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</si>
  <si>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</si>
  <si>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</si>
  <si>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</si>
  <si>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</si>
  <si>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</si>
  <si>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</si>
  <si>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</si>
  <si>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</si>
  <si>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</si>
  <si>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</si>
  <si>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</si>
  <si>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</si>
  <si>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</si>
  <si>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</si>
  <si>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</si>
  <si>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</si>
  <si>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</si>
  <si>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</si>
  <si>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</si>
  <si>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</si>
  <si>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</si>
  <si>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</si>
  <si>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</si>
  <si>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</si>
  <si>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</si>
  <si>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</si>
  <si>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</si>
  <si>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</si>
  <si>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</si>
  <si>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</si>
  <si>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</si>
  <si>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</si>
  <si>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</si>
  <si>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</si>
  <si>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</si>
  <si>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</si>
  <si>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</si>
  <si>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</si>
  <si>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</si>
  <si>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</si>
  <si>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</si>
  <si>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</si>
  <si>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</si>
  <si>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</si>
  <si>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</si>
  <si>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</si>
  <si>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</si>
  <si>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</si>
  <si>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</si>
  <si>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</si>
  <si>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</si>
  <si>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</si>
  <si>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</si>
  <si>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</si>
  <si>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</si>
  <si>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</si>
  <si>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</si>
  <si>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</si>
  <si>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</si>
  <si>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</si>
  <si>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</si>
  <si>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</si>
  <si>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</si>
  <si>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</si>
  <si>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</si>
  <si>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</si>
  <si>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</si>
  <si>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</si>
  <si>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</si>
  <si>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</si>
  <si>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</si>
  <si>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</si>
  <si>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</si>
  <si>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</si>
  <si>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</si>
  <si>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</si>
  <si>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</si>
  <si>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</si>
  <si>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</si>
  <si>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</si>
  <si>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</si>
  <si>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</si>
  <si>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</si>
  <si>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</si>
  <si>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</si>
  <si>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</si>
  <si>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</si>
  <si>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</si>
  <si>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</si>
  <si>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</si>
  <si>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</si>
  <si>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</si>
  <si>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</si>
  <si>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</si>
  <si>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</si>
  <si>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</si>
  <si>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</si>
  <si>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</si>
  <si>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</si>
  <si>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</si>
  <si>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</si>
  <si>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</si>
  <si>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</si>
  <si>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</si>
  <si>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</si>
  <si>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</si>
  <si>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</si>
  <si>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</si>
  <si>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</si>
  <si>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</si>
  <si>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</si>
  <si>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</si>
  <si>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</si>
  <si>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</si>
  <si>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</si>
  <si>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</si>
  <si>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</si>
  <si>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</si>
  <si>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</si>
  <si>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</si>
  <si>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</si>
  <si>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</si>
  <si>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</si>
  <si>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</si>
  <si>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</si>
  <si>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</si>
  <si>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</si>
  <si>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</si>
  <si>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</si>
  <si>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</si>
  <si>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</si>
  <si>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</si>
  <si>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</si>
  <si>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</si>
  <si>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</si>
  <si>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</si>
  <si>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</si>
  <si>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</si>
  <si>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</si>
  <si>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</si>
  <si>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</si>
  <si>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</si>
  <si>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</si>
  <si>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</si>
  <si>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</si>
  <si>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</si>
  <si>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</si>
  <si>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</si>
  <si>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</si>
  <si>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</si>
  <si>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</si>
  <si>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</si>
  <si>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</si>
  <si>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</si>
  <si>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</si>
  <si>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</si>
  <si>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</si>
  <si>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</si>
  <si>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</si>
  <si>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</si>
  <si>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</si>
  <si>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</si>
  <si>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</si>
  <si>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</si>
  <si>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</si>
  <si>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</si>
  <si>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</si>
  <si>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</si>
  <si>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</si>
  <si>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</si>
  <si>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</si>
  <si>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</si>
  <si>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</si>
  <si>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</si>
  <si>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</si>
  <si>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</si>
  <si>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</si>
  <si>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</si>
  <si>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</si>
  <si>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</si>
  <si>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</si>
  <si>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</si>
  <si>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</si>
  <si>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</si>
  <si>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</si>
  <si>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</si>
  <si>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</si>
  <si>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</si>
  <si>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</si>
  <si>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</si>
  <si>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</si>
  <si>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</si>
  <si>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</si>
  <si>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</si>
  <si>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</si>
  <si>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</si>
  <si>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</si>
  <si>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</si>
  <si>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</si>
  <si>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</si>
  <si>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</si>
  <si>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</si>
  <si>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</si>
  <si>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</si>
  <si>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</si>
  <si>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</si>
  <si>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</si>
  <si>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</si>
  <si>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</si>
  <si>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</si>
  <si>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</si>
  <si>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</si>
  <si>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</si>
  <si>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</si>
  <si>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</si>
  <si>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</si>
  <si>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</si>
  <si>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</si>
  <si>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</si>
  <si>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</si>
  <si>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</si>
  <si>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</si>
  <si>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</si>
  <si>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</si>
  <si>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</si>
  <si>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</si>
  <si>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</si>
  <si>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</si>
  <si>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</si>
  <si>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</si>
  <si>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</si>
  <si>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</si>
  <si>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</si>
  <si>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</si>
  <si>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</si>
  <si>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</si>
  <si>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</si>
  <si>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</si>
  <si>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</si>
  <si>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</si>
  <si>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</si>
  <si>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</si>
  <si>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</si>
  <si>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</si>
  <si>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</si>
  <si>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</si>
  <si>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</si>
  <si>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</si>
  <si>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</si>
  <si>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</si>
  <si>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</si>
  <si>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</si>
  <si>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</si>
  <si>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</si>
  <si>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</si>
  <si>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</si>
  <si>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</si>
  <si>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</si>
  <si>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</si>
  <si>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</si>
  <si>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</si>
  <si>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</si>
  <si>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</si>
  <si>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</si>
  <si>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</si>
  <si>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</si>
  <si>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</si>
  <si>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</si>
  <si>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</si>
  <si>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</si>
  <si>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</si>
  <si>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</si>
  <si>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</si>
  <si>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</si>
  <si>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</si>
  <si>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</si>
  <si>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</si>
  <si>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</si>
  <si>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</si>
  <si>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</si>
  <si>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</si>
  <si>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</si>
  <si>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</si>
  <si>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</si>
  <si>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</si>
  <si>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</si>
  <si>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</si>
  <si>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</si>
  <si>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</si>
  <si>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</si>
  <si>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</si>
  <si>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</si>
  <si>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</si>
  <si>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</si>
  <si>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</si>
  <si>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</si>
  <si>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</si>
  <si>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</si>
  <si>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</si>
  <si>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</si>
  <si>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</si>
  <si>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</si>
  <si>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</si>
  <si>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</si>
  <si>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</si>
  <si>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</si>
  <si>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</si>
  <si>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</si>
  <si>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</si>
  <si>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</si>
  <si>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</si>
  <si>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</si>
  <si>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</si>
  <si>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</si>
  <si>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</si>
  <si>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</si>
  <si>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</si>
  <si>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</si>
  <si>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</si>
  <si>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</si>
  <si>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</si>
  <si>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</si>
  <si>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</si>
  <si>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</si>
  <si>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</si>
  <si>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</si>
  <si>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</si>
  <si>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</si>
  <si>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</si>
  <si>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</si>
  <si>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</si>
  <si>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</si>
  <si>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</si>
  <si>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</si>
  <si>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</si>
  <si>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</si>
  <si>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</si>
  <si>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</si>
  <si>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</si>
  <si>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</si>
  <si>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</si>
  <si>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</si>
  <si>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</si>
  <si>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</si>
  <si>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</si>
  <si>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</si>
  <si>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</si>
  <si>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</si>
  <si>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</si>
  <si>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</si>
  <si>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</si>
  <si>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</si>
  <si>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</si>
  <si>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</si>
  <si>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</si>
  <si>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</si>
  <si>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</si>
  <si>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</si>
  <si>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</si>
  <si>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</si>
  <si>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</si>
  <si>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</si>
  <si>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</si>
  <si>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</si>
  <si>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</si>
  <si>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</si>
  <si>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</si>
  <si>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</si>
  <si>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</si>
  <si>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</si>
  <si>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</si>
  <si>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</si>
  <si>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</si>
  <si>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</si>
  <si>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</si>
  <si>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</si>
  <si>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</si>
  <si>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</si>
  <si>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</si>
  <si>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</si>
  <si>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</si>
  <si>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</si>
  <si>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</si>
  <si>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</si>
  <si>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</si>
  <si>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</si>
  <si>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</si>
  <si>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</si>
  <si>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</si>
  <si>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</si>
  <si>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</si>
  <si>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</si>
  <si>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</si>
  <si>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</si>
  <si>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</si>
  <si>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</si>
  <si>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</si>
  <si>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</si>
  <si>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</si>
  <si>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</si>
  <si>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</si>
  <si>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</si>
  <si>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</si>
  <si>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</si>
  <si>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</si>
  <si>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</si>
  <si>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</si>
  <si>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</si>
  <si>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</si>
  <si>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</si>
  <si>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</si>
  <si>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</si>
  <si>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</si>
  <si>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</si>
  <si>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</si>
  <si>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</si>
  <si>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</si>
  <si>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</si>
  <si>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</si>
  <si>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</si>
  <si>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</si>
  <si>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</si>
  <si>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</si>
  <si>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</si>
  <si>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</si>
  <si>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</si>
  <si>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</si>
  <si>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</si>
  <si>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</si>
  <si>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</si>
  <si>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</si>
  <si>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</si>
  <si>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</si>
  <si>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</si>
  <si>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</si>
  <si>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</si>
  <si>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</si>
  <si>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</si>
  <si>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</si>
  <si>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</si>
  <si>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</si>
  <si>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</si>
  <si>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</si>
  <si>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</si>
  <si>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</si>
  <si>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</si>
  <si>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</si>
  <si>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</si>
  <si>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</si>
  <si>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</si>
  <si>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</si>
  <si>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</si>
  <si>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</si>
  <si>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</si>
  <si>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</si>
  <si>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</si>
  <si>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</si>
  <si>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</si>
  <si>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</si>
  <si>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</si>
  <si>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</si>
  <si>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</si>
  <si>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</si>
  <si>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</si>
  <si>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</si>
  <si>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</si>
  <si>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</si>
  <si>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</si>
  <si>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</si>
  <si>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</si>
  <si>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</si>
  <si>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</si>
  <si>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</si>
  <si>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</si>
  <si>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</si>
  <si>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</si>
  <si>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</si>
  <si>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</si>
  <si>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</si>
  <si>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</si>
  <si>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</si>
  <si>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</si>
  <si>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</si>
  <si>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</si>
  <si>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</si>
  <si>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</si>
  <si>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</si>
  <si>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</si>
  <si>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</si>
  <si>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</si>
  <si>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</si>
  <si>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</si>
  <si>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</si>
  <si>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</si>
  <si>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</si>
  <si>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</si>
  <si>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</si>
  <si>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</si>
  <si>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</si>
  <si>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</si>
  <si>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</si>
  <si>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</si>
  <si>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</si>
  <si>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</si>
  <si>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</si>
  <si>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</si>
  <si>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</si>
  <si>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</si>
  <si>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</si>
  <si>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</si>
  <si>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</si>
  <si>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</si>
  <si>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</si>
  <si>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</si>
  <si>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</si>
  <si>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</si>
  <si>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</si>
  <si>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</si>
  <si>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</si>
  <si>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</si>
  <si>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</si>
  <si>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</si>
  <si>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</si>
  <si>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</si>
  <si>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</si>
  <si>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</si>
  <si>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</si>
  <si>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</si>
  <si>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</si>
  <si>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</si>
  <si>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</si>
  <si>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</si>
  <si>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</si>
  <si>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</si>
  <si>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</si>
  <si>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</si>
  <si>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</si>
  <si>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</si>
  <si>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</si>
  <si>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</si>
  <si>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</si>
  <si>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</si>
  <si>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</si>
  <si>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</si>
  <si>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</si>
  <si>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</si>
  <si>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</si>
  <si>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</si>
  <si>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</si>
  <si>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</si>
  <si>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</si>
  <si>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</si>
  <si>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</si>
  <si>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</si>
  <si>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</si>
  <si>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</si>
  <si>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</si>
  <si>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</si>
  <si>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</si>
  <si>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</si>
  <si>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</si>
  <si>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</si>
  <si>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</si>
  <si>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</si>
  <si>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</si>
  <si>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</si>
  <si>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</si>
  <si>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</si>
  <si>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</si>
  <si>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</si>
  <si>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</si>
  <si>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</si>
  <si>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</si>
  <si>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</si>
  <si>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</si>
  <si>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</si>
  <si>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</si>
  <si>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</si>
  <si>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</si>
  <si>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</si>
  <si>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</si>
  <si>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</si>
  <si>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</si>
  <si>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</si>
  <si>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</si>
  <si>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</si>
  <si>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</si>
  <si>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</si>
  <si>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</si>
  <si>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</si>
  <si>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</si>
  <si>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</si>
  <si>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</si>
  <si>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</si>
  <si>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</si>
  <si>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</si>
  <si>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</si>
  <si>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</si>
  <si>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</si>
  <si>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</si>
  <si>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</si>
  <si>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</si>
  <si>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</si>
  <si>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</si>
  <si>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</si>
  <si>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</si>
  <si>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</si>
  <si>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</si>
  <si>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</si>
  <si>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</si>
  <si>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</si>
  <si>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</si>
  <si>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</si>
  <si>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</si>
  <si>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</si>
  <si>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</si>
  <si>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</si>
  <si>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</si>
  <si>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</si>
  <si>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</si>
  <si>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</si>
  <si>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</si>
  <si>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</si>
  <si>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</si>
  <si>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</si>
  <si>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</si>
  <si>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</si>
  <si>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</si>
  <si>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</si>
  <si>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</si>
  <si>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</si>
  <si>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</si>
  <si>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</si>
  <si>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</si>
  <si>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</si>
  <si>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</si>
  <si>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</si>
  <si>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</si>
  <si>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</si>
  <si>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</si>
  <si>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</si>
  <si>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</si>
  <si>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</si>
  <si>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</si>
  <si>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</si>
  <si>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</si>
  <si>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</si>
  <si>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</si>
  <si>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</si>
  <si>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</si>
  <si>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</si>
  <si>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</si>
  <si>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</si>
  <si>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</si>
  <si>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</si>
  <si>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</si>
  <si>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</si>
  <si>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</si>
  <si>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</si>
  <si>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</si>
  <si>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</si>
  <si>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</si>
  <si>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</si>
  <si>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</si>
  <si>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</si>
  <si>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</si>
  <si>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</si>
  <si>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</si>
  <si>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</si>
  <si>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</si>
  <si>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</si>
  <si>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</si>
  <si>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</si>
  <si>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</si>
  <si>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</si>
  <si>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</si>
  <si>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</si>
  <si>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</si>
  <si>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</si>
  <si>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</si>
  <si>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</si>
  <si>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</si>
  <si>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</si>
  <si>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</si>
  <si>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</si>
  <si>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</si>
  <si>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</si>
  <si>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</si>
  <si>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</si>
  <si>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</si>
  <si>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</si>
  <si>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</si>
  <si>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</si>
  <si>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</si>
  <si>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</si>
  <si>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</si>
  <si>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</si>
  <si>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</si>
  <si>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</si>
  <si>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</si>
  <si>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</si>
  <si>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</si>
  <si>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</si>
  <si>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</si>
  <si>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</si>
  <si>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</si>
  <si>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</si>
  <si>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</si>
  <si>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</si>
  <si>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</si>
  <si>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</si>
  <si>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</si>
  <si>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</si>
  <si>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</si>
  <si>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</si>
  <si>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</si>
  <si>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</si>
  <si>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</si>
  <si>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</si>
  <si>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</si>
  <si>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</si>
  <si>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</si>
  <si>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</si>
  <si>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</si>
  <si>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</si>
  <si>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</si>
  <si>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</si>
  <si>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</si>
  <si>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</si>
  <si>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</si>
  <si>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</si>
  <si>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</si>
  <si>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</si>
  <si>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</si>
  <si>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</si>
  <si>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</si>
  <si>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</si>
  <si>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</si>
  <si>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</si>
  <si>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</si>
  <si>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</si>
  <si>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</si>
  <si>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</si>
  <si>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</si>
  <si>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</si>
  <si>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</si>
  <si>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</si>
  <si>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</si>
  <si>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</si>
  <si>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</si>
  <si>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</si>
  <si>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</si>
  <si>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</si>
  <si>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</si>
  <si>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</si>
  <si>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</si>
  <si>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</si>
  <si>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</si>
  <si>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</si>
  <si>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</si>
  <si>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</si>
  <si>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</si>
  <si>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</si>
  <si>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</si>
  <si>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</si>
  <si>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</si>
  <si>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</si>
  <si>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</si>
  <si>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</si>
  <si>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</si>
  <si>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</si>
  <si>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</si>
  <si>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</si>
  <si>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</si>
  <si>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</si>
  <si>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</si>
  <si>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</si>
  <si>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</si>
  <si>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</si>
  <si>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</si>
  <si>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</si>
  <si>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</si>
  <si>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</si>
  <si>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</si>
  <si>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</si>
  <si>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</si>
  <si>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</si>
  <si>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</si>
  <si>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</si>
  <si>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</si>
  <si>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</si>
  <si>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</si>
  <si>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</si>
  <si>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</si>
  <si>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</si>
  <si>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</si>
  <si>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</si>
  <si>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</si>
  <si>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</si>
  <si>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</si>
  <si>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</si>
  <si>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</si>
  <si>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</si>
  <si>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</si>
  <si>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</si>
  <si>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</si>
  <si>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</si>
  <si>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</si>
  <si>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</si>
  <si>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</si>
  <si>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</si>
  <si>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</si>
  <si>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</si>
  <si>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</si>
  <si>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</si>
  <si>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</si>
  <si>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</si>
  <si>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</si>
  <si>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</si>
  <si>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</si>
  <si>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</si>
  <si>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</si>
  <si>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</si>
  <si>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</si>
  <si>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</si>
  <si>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</si>
  <si>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</si>
  <si>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</si>
  <si>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</si>
  <si>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</si>
  <si>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</si>
  <si>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</si>
  <si>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</si>
  <si>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</si>
  <si>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</si>
  <si>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</si>
  <si>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</si>
  <si>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</si>
  <si>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</si>
  <si>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</si>
  <si>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</si>
  <si>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</si>
  <si>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</si>
  <si>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</si>
  <si>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</si>
  <si>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</si>
  <si>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</si>
  <si>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</si>
  <si>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</si>
  <si>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</si>
  <si>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</si>
  <si>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</si>
  <si>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</si>
  <si>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</si>
  <si>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</si>
  <si>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</si>
  <si>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</si>
  <si>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</si>
  <si>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</si>
  <si>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</si>
  <si>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</si>
  <si>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</si>
  <si>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</si>
  <si>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</si>
  <si>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</si>
  <si>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</si>
  <si>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</si>
  <si>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</si>
  <si>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</si>
  <si>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</si>
  <si>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</si>
  <si>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</si>
  <si>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</si>
  <si>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</si>
  <si>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</si>
  <si>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</si>
  <si>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</si>
  <si>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</si>
  <si>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</si>
  <si>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</si>
  <si>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</si>
  <si>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</si>
  <si>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</si>
  <si>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</si>
  <si>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</si>
  <si>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</si>
  <si>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</si>
  <si>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</si>
  <si>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</si>
  <si>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</si>
  <si>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</si>
  <si>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</si>
  <si>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</si>
  <si>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</si>
  <si>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</si>
  <si>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</si>
  <si>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</si>
  <si>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</si>
  <si>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</si>
  <si>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</si>
  <si>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</si>
  <si>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</si>
  <si>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</si>
  <si>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</si>
  <si>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</si>
  <si>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</si>
  <si>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</si>
  <si>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</si>
  <si>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</si>
  <si>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</si>
  <si>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</si>
  <si>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</si>
  <si>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</si>
  <si>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</si>
  <si>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</si>
  <si>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</si>
  <si>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</si>
  <si>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</si>
  <si>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</si>
  <si>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</si>
  <si>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</si>
  <si>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</si>
  <si>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</si>
  <si>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</si>
  <si>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</si>
  <si>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</si>
  <si>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</si>
  <si>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</si>
  <si>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</si>
  <si>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</si>
  <si>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</si>
  <si>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</si>
  <si>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</si>
  <si>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</si>
  <si>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</si>
  <si>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</si>
  <si>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</si>
  <si>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</si>
  <si>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</si>
  <si>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</si>
  <si>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</si>
  <si>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</si>
  <si>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</si>
  <si>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</si>
  <si>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</si>
  <si>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</si>
  <si>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</si>
  <si>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</si>
  <si>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</si>
  <si>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</si>
  <si>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</si>
  <si>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</si>
  <si>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</si>
  <si>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</si>
  <si>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</si>
  <si>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</si>
  <si>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</si>
  <si>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</si>
  <si>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</si>
  <si>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</si>
  <si>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</si>
  <si>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</si>
  <si>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</si>
  <si>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</si>
  <si>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</si>
  <si>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</si>
  <si>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</si>
  <si>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</si>
  <si>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</si>
  <si>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</si>
  <si>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</si>
  <si>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</si>
  <si>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</si>
  <si>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</si>
  <si>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</si>
  <si>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</si>
  <si>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</si>
  <si>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</si>
  <si>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</si>
  <si>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</si>
  <si>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</si>
  <si>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</si>
  <si>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</si>
  <si>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</si>
  <si>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</si>
  <si>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</si>
  <si>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</si>
  <si>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</si>
  <si>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</si>
  <si>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</si>
  <si>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</si>
  <si>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</si>
  <si>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</si>
  <si>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</si>
  <si>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</si>
  <si>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</si>
  <si>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</si>
  <si>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</si>
  <si>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</si>
  <si>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</si>
  <si>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</si>
  <si>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</si>
  <si>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</si>
  <si>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</si>
  <si>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</si>
  <si>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</si>
  <si>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</si>
  <si>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</si>
  <si>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</si>
  <si>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</si>
  <si>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</si>
  <si>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</si>
  <si>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</si>
  <si>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</si>
  <si>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</si>
  <si>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</si>
  <si>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</si>
  <si>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</si>
  <si>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</si>
  <si>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</si>
  <si>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</si>
  <si>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</si>
  <si>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</si>
  <si>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</si>
  <si>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</si>
  <si>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</si>
  <si>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</si>
  <si>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</si>
  <si>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</si>
  <si>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</si>
  <si>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</si>
  <si>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</si>
  <si>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</si>
  <si>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</si>
  <si>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</si>
  <si>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</si>
  <si>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</si>
  <si>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</si>
  <si>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</si>
  <si>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</si>
  <si>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</si>
  <si>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</si>
  <si>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</si>
  <si>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</si>
  <si>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</si>
  <si>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</si>
  <si>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</si>
  <si>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</si>
  <si>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</si>
  <si>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</si>
  <si>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</si>
  <si>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</si>
  <si>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</si>
  <si>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</si>
  <si>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</si>
  <si>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</si>
  <si>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</si>
  <si>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</si>
  <si>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</si>
  <si>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</si>
  <si>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</si>
  <si>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</si>
  <si>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</si>
  <si>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</si>
  <si>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</si>
  <si>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</si>
  <si>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</si>
  <si>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</si>
  <si>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</si>
  <si>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</si>
  <si>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</si>
  <si>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</si>
  <si>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</si>
  <si>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</si>
  <si>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</si>
  <si>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</si>
  <si>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</si>
  <si>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</si>
  <si>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</si>
  <si>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</si>
  <si>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</si>
  <si>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</si>
  <si>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</si>
  <si>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</si>
  <si>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</si>
  <si>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</si>
  <si>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</si>
  <si>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</si>
  <si>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</si>
  <si>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</si>
  <si>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</si>
  <si>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</si>
  <si>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</si>
  <si>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</si>
  <si>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</si>
  <si>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</si>
  <si>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</si>
  <si>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</si>
  <si>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</si>
  <si>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</si>
  <si>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</si>
  <si>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</si>
  <si>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</si>
  <si>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</si>
  <si>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</si>
  <si>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</si>
  <si>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</si>
  <si>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</si>
  <si>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</si>
  <si>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</si>
  <si>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</si>
  <si>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</si>
  <si>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</si>
  <si>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</si>
  <si>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</si>
  <si>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</si>
  <si>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</si>
  <si>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</si>
  <si>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</si>
  <si>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</si>
  <si>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</si>
  <si>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</si>
  <si>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</si>
  <si>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</si>
  <si>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</si>
  <si>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</si>
  <si>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</si>
  <si>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</si>
  <si>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</si>
  <si>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</si>
  <si>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</si>
  <si>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</si>
  <si>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</si>
  <si>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</si>
  <si>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</si>
  <si>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</si>
  <si>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</si>
  <si>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</si>
  <si>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</si>
  <si>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</si>
  <si>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</si>
  <si>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</si>
  <si>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</si>
  <si>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</si>
  <si>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</si>
  <si>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</si>
  <si>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</si>
  <si>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</si>
  <si>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</si>
  <si>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</si>
  <si>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</si>
  <si>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</si>
  <si>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</si>
  <si>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</si>
  <si>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</si>
  <si>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</si>
  <si>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</si>
  <si>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</si>
  <si>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</si>
  <si>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</si>
  <si>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</si>
  <si>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</si>
  <si>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</si>
  <si>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</si>
  <si>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</si>
  <si>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</si>
  <si>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</si>
  <si>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</si>
  <si>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</si>
  <si>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</si>
  <si>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</si>
  <si>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</si>
  <si>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</si>
  <si>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</si>
  <si>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</si>
  <si>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</si>
  <si>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</si>
  <si>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</si>
  <si>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</si>
  <si>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</si>
  <si>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</si>
  <si>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</si>
  <si>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</si>
  <si>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</si>
  <si>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</si>
  <si>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</si>
  <si>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</si>
  <si>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</si>
  <si>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</si>
  <si>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</si>
  <si>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</si>
  <si>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</si>
  <si>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</si>
  <si>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</si>
  <si>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</si>
  <si>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</si>
  <si>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</si>
  <si>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</si>
  <si>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</si>
  <si>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</si>
  <si>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</si>
  <si>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</si>
  <si>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</si>
  <si>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</si>
  <si>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</si>
  <si>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</si>
  <si>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</si>
  <si>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</si>
  <si>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</si>
  <si>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</si>
  <si>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</si>
  <si>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</si>
  <si>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</si>
  <si>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</si>
  <si>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</si>
  <si>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</si>
  <si>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</si>
  <si>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</si>
  <si>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</si>
  <si>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</si>
  <si>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</si>
  <si>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</si>
  <si>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</si>
  <si>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</si>
  <si>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</si>
  <si>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</si>
  <si>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</si>
  <si>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</si>
  <si>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</si>
  <si>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</si>
  <si>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</si>
  <si>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</si>
  <si>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</si>
  <si>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</si>
  <si>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</si>
  <si>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</si>
  <si>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</si>
  <si>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</si>
  <si>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</si>
  <si>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</si>
  <si>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</si>
  <si>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</si>
  <si>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</si>
  <si>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</si>
  <si>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</si>
  <si>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</si>
  <si>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</si>
  <si>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</si>
  <si>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</si>
  <si>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</si>
  <si>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</si>
  <si>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</si>
  <si>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</si>
  <si>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</si>
  <si>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</si>
  <si>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</si>
  <si>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</si>
  <si>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</si>
  <si>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</si>
  <si>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</si>
  <si>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</si>
  <si>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</si>
  <si>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</si>
  <si>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</si>
  <si>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</si>
  <si>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</si>
  <si>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</si>
  <si>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</si>
  <si>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</si>
  <si>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</si>
  <si>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</si>
  <si>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</si>
  <si>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</si>
  <si>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</si>
  <si>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</si>
  <si>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</si>
  <si>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</si>
  <si>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</si>
  <si>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</si>
  <si>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</si>
  <si>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</si>
  <si>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</si>
  <si>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</si>
  <si>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</si>
  <si>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</si>
  <si>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</si>
  <si>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</si>
  <si>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</si>
  <si>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</si>
  <si>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</si>
  <si>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</si>
  <si>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</si>
  <si>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</si>
  <si>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</si>
  <si>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</si>
  <si>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</si>
  <si>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</si>
  <si>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</si>
  <si>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</si>
  <si>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</si>
  <si>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</si>
  <si>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</si>
  <si>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</si>
  <si>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</si>
  <si>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</si>
  <si>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</si>
  <si>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</si>
  <si>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</si>
  <si>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</si>
  <si>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</si>
  <si>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</si>
  <si>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</si>
  <si>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</si>
  <si>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</si>
  <si>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</si>
  <si>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</si>
  <si>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</si>
  <si>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</si>
  <si>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</si>
  <si>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</si>
  <si>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</si>
  <si>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</si>
  <si>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</si>
  <si>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</si>
  <si>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</si>
  <si>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</si>
  <si>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</si>
  <si>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</si>
  <si>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</si>
  <si>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</si>
  <si>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</si>
  <si>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</si>
  <si>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</si>
  <si>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</si>
  <si>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</si>
  <si>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</si>
  <si>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</si>
  <si>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</si>
  <si>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</si>
  <si>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</si>
  <si>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</si>
  <si>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</si>
  <si>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</si>
  <si>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</si>
  <si>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</si>
  <si>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</si>
  <si>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</si>
  <si>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</si>
  <si>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</si>
  <si>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</si>
  <si>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</si>
  <si>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</si>
  <si>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</si>
  <si>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</si>
  <si>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</si>
  <si>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</si>
  <si>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</si>
  <si>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</si>
  <si>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</si>
  <si>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</si>
  <si>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</si>
  <si>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</si>
  <si>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</si>
  <si>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</si>
  <si>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</si>
  <si>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</si>
  <si>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</si>
  <si>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</si>
  <si>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</si>
  <si>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</si>
  <si>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</si>
  <si>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</si>
  <si>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</si>
  <si>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</si>
  <si>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</si>
  <si>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</si>
  <si>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</si>
  <si>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</si>
  <si>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</si>
  <si>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</si>
  <si>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</si>
  <si>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</si>
  <si>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</si>
  <si>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</si>
  <si>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</si>
  <si>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</si>
  <si>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</si>
  <si>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</si>
  <si>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</si>
  <si>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</si>
  <si>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</si>
  <si>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</si>
  <si>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</si>
  <si>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</si>
  <si>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</si>
  <si>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</si>
  <si>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</si>
  <si>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</si>
  <si>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</si>
  <si>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</si>
  <si>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</si>
  <si>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</si>
  <si>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</si>
  <si>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</si>
  <si>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</si>
  <si>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</si>
  <si>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</si>
  <si>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</si>
  <si>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</si>
  <si>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</si>
  <si>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</si>
  <si>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</si>
  <si>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</si>
  <si>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</si>
  <si>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</si>
  <si>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</si>
  <si>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</si>
  <si>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</si>
  <si>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</si>
  <si>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</si>
  <si>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</si>
  <si>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</si>
  <si>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</si>
  <si>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</si>
  <si>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</si>
  <si>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</si>
  <si>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</si>
  <si>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</si>
  <si>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</si>
  <si>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</si>
  <si>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</si>
  <si>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</si>
  <si>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</si>
  <si>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</si>
  <si>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</si>
  <si>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</si>
  <si>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</si>
  <si>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</si>
  <si>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</si>
  <si>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</si>
  <si>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</si>
  <si>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</si>
  <si>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</si>
  <si>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</si>
  <si>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</si>
  <si>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</si>
  <si>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</si>
  <si>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</si>
  <si>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</si>
  <si>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</si>
  <si>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</si>
  <si>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</si>
  <si>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</si>
  <si>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</si>
  <si>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</si>
  <si>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</si>
  <si>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</si>
  <si>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</si>
  <si>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</si>
  <si>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</si>
  <si>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</si>
  <si>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</si>
  <si>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</si>
  <si>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</si>
  <si>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</si>
  <si>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</si>
  <si>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</si>
  <si>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</si>
  <si>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</si>
  <si>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</si>
  <si>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</si>
  <si>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</si>
  <si>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</si>
  <si>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</si>
  <si>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</si>
  <si>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</si>
  <si>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</si>
  <si>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</si>
  <si>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</si>
  <si>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</si>
  <si>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</si>
  <si>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</si>
  <si>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</si>
  <si>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</si>
  <si>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</si>
  <si>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</si>
  <si>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</si>
  <si>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</si>
  <si>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</si>
  <si>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</si>
  <si>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</si>
  <si>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</si>
  <si>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</si>
  <si>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</si>
  <si>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</si>
  <si>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</si>
  <si>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</si>
  <si>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</si>
  <si>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</si>
  <si>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</si>
  <si>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</si>
  <si>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</si>
  <si>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</si>
  <si>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</si>
  <si>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</si>
  <si>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</si>
  <si>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</si>
  <si>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</si>
  <si>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</si>
  <si>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</si>
  <si>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</si>
  <si>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</si>
  <si>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</si>
  <si>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</si>
  <si>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</si>
  <si>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</si>
  <si>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</si>
  <si>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</si>
  <si>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</si>
  <si>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</si>
  <si>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</si>
  <si>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</si>
  <si>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</si>
  <si>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</si>
  <si>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</si>
  <si>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</si>
  <si>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</si>
  <si>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</si>
  <si>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</si>
  <si>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</si>
  <si>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</si>
  <si>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</si>
  <si>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</si>
  <si>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</si>
  <si>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</si>
  <si>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</si>
  <si>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</si>
  <si>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</si>
  <si>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</si>
  <si>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</si>
  <si>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</si>
  <si>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</si>
  <si>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</si>
  <si>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</si>
  <si>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</si>
  <si>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</si>
  <si>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</si>
  <si>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</si>
  <si>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</si>
  <si>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</si>
  <si>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</si>
  <si>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</si>
  <si>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</si>
  <si>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</si>
  <si>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</si>
  <si>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</si>
  <si>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</si>
  <si>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</si>
  <si>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</si>
  <si>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</si>
  <si>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</si>
  <si>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</si>
  <si>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</si>
  <si>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</si>
  <si>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</si>
  <si>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</si>
  <si>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</si>
  <si>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</si>
  <si>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</si>
  <si>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</si>
  <si>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</si>
  <si>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</si>
  <si>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</si>
  <si>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</si>
  <si>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</si>
  <si>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</si>
  <si>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</si>
  <si>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</si>
  <si>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</si>
  <si>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</si>
  <si>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</si>
  <si>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</si>
  <si>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</si>
  <si>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</si>
  <si>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</si>
  <si>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</si>
  <si>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</si>
  <si>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</si>
  <si>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</si>
  <si>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</si>
  <si>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</si>
  <si>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</si>
  <si>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</si>
  <si>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</si>
  <si>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</si>
  <si>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</si>
  <si>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</si>
  <si>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</si>
  <si>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</si>
  <si>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</si>
  <si>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</si>
  <si>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</si>
  <si>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</si>
  <si>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</si>
  <si>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</si>
  <si>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</si>
  <si>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</si>
  <si>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</si>
  <si>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</si>
  <si>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</si>
  <si>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</si>
  <si>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</si>
  <si>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</si>
  <si>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</si>
  <si>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</si>
  <si>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</si>
  <si>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</si>
  <si>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</si>
  <si>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</si>
  <si>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</si>
  <si>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</si>
  <si>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</si>
  <si>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</si>
  <si>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</si>
  <si>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</si>
  <si>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</si>
  <si>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</si>
  <si>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</si>
  <si>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</si>
  <si>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</si>
  <si>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</si>
  <si>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</si>
  <si>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</si>
  <si>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</si>
  <si>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</si>
  <si>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</si>
  <si>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</si>
  <si>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</si>
  <si>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</si>
  <si>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</si>
  <si>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</si>
  <si>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</si>
  <si>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</si>
  <si>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</si>
  <si>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</si>
  <si>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</si>
  <si>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</si>
  <si>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</si>
  <si>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</si>
  <si>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</si>
  <si>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</si>
  <si>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</si>
  <si>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</si>
  <si>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</si>
  <si>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</si>
  <si>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</si>
  <si>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</si>
  <si>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</si>
  <si>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</si>
  <si>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</si>
  <si>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</si>
  <si>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</si>
  <si>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</si>
  <si>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</si>
  <si>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</si>
  <si>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</si>
  <si>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</si>
  <si>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</si>
  <si>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</si>
  <si>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</si>
  <si>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</si>
  <si>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</si>
  <si>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</si>
  <si>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</si>
  <si>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</si>
  <si>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</si>
  <si>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</si>
  <si>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</si>
  <si>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</si>
  <si>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</si>
  <si>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</si>
  <si>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</si>
  <si>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</si>
  <si>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</si>
  <si>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</si>
  <si>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</si>
  <si>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</si>
  <si>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</si>
  <si>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</si>
  <si>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</si>
  <si>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</si>
  <si>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</si>
  <si>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</si>
  <si>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</si>
  <si>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</si>
  <si>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</si>
  <si>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</si>
  <si>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</si>
  <si>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</si>
  <si>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</si>
  <si>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</si>
  <si>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</si>
  <si>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</si>
  <si>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</si>
  <si>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</si>
  <si>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</si>
  <si>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</si>
  <si>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</si>
  <si>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</si>
  <si>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</si>
  <si>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</si>
  <si>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</si>
  <si>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</si>
  <si>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</si>
  <si>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</si>
  <si>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</si>
  <si>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</si>
  <si>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</si>
  <si>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</si>
  <si>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</si>
  <si>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</si>
  <si>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</si>
  <si>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</si>
  <si>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</si>
  <si>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</si>
  <si>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</si>
  <si>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</si>
  <si>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</si>
  <si>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</si>
  <si>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</si>
  <si>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</si>
  <si>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</si>
  <si>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</si>
  <si>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</si>
  <si>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</si>
  <si>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</si>
  <si>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</si>
  <si>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</si>
  <si>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</si>
  <si>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</si>
  <si>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</si>
  <si>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</si>
  <si>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</si>
  <si>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</si>
  <si>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</si>
  <si>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</si>
  <si>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</si>
  <si>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</si>
  <si>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</si>
  <si>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</si>
  <si>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</si>
  <si>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</si>
  <si>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</si>
  <si>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</si>
  <si>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</si>
  <si>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</si>
  <si>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</si>
  <si>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</si>
  <si>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</si>
  <si>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</si>
  <si>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</si>
  <si>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</si>
  <si>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</si>
  <si>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</si>
  <si>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</si>
  <si>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</si>
  <si>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</si>
  <si>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</si>
  <si>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</si>
  <si>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</si>
  <si>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</si>
  <si>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</si>
  <si>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</si>
  <si>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</si>
  <si>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</si>
  <si>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</si>
  <si>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</si>
  <si>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</si>
  <si>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</si>
  <si>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</si>
  <si>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</si>
  <si>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</si>
  <si>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</si>
  <si>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</si>
  <si>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</si>
  <si>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</si>
  <si>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</si>
  <si>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</si>
  <si>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</si>
  <si>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</si>
  <si>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</si>
  <si>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</si>
  <si>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</si>
  <si>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</si>
  <si>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</si>
  <si>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</si>
  <si>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</si>
  <si>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</si>
  <si>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</si>
  <si>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</si>
  <si>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</si>
  <si>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</si>
  <si>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</si>
  <si>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</si>
  <si>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</si>
  <si>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</si>
  <si>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</si>
  <si>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</si>
  <si>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</si>
  <si>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</si>
  <si>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</si>
  <si>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</si>
  <si>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</si>
  <si>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</si>
  <si>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</si>
  <si>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</si>
  <si>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</si>
  <si>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</si>
  <si>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</si>
  <si>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</si>
  <si>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</si>
  <si>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</si>
  <si>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</si>
  <si>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</si>
  <si>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</si>
  <si>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</si>
  <si>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</si>
  <si>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</si>
  <si>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</si>
  <si>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</si>
  <si>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</si>
  <si>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</si>
  <si>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</si>
  <si>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</si>
  <si>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</si>
  <si>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</si>
  <si>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</si>
  <si>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</si>
  <si>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</si>
  <si>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</si>
  <si>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</si>
  <si>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</si>
  <si>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</si>
  <si>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</si>
  <si>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</si>
  <si>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</si>
  <si>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</si>
  <si>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</si>
  <si>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</si>
  <si>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</si>
  <si>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</si>
  <si>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</si>
  <si>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</si>
  <si>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</si>
  <si>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</si>
  <si>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</si>
  <si>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</si>
  <si>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</si>
  <si>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</si>
  <si>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</si>
  <si>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</si>
  <si>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</si>
  <si>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</si>
  <si>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</si>
  <si>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</si>
  <si>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</si>
  <si>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</si>
  <si>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</si>
  <si>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</si>
  <si>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</si>
  <si>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</si>
  <si>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</si>
  <si>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</si>
  <si>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</si>
  <si>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</si>
  <si>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</si>
  <si>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</si>
  <si>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</si>
  <si>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</si>
  <si>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</si>
  <si>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</si>
  <si>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</si>
  <si>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</si>
  <si>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</si>
  <si>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</si>
  <si>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</si>
  <si>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</si>
  <si>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</si>
  <si>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</si>
  <si>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</si>
  <si>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</si>
  <si>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</si>
  <si>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</si>
  <si>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</si>
  <si>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</si>
  <si>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</si>
  <si>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</si>
  <si>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</si>
  <si>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</si>
  <si>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</si>
  <si>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</si>
  <si>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</si>
  <si>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</si>
  <si>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</si>
  <si>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</si>
  <si>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</si>
  <si>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</si>
  <si>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</si>
  <si>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</si>
  <si>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</si>
  <si>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</si>
  <si>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</si>
  <si>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</si>
  <si>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</si>
  <si>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</si>
  <si>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</si>
  <si>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</si>
  <si>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</si>
  <si>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</si>
  <si>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</si>
  <si>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</si>
  <si>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</si>
  <si>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</si>
  <si>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</si>
  <si>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</si>
  <si>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</si>
  <si>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</si>
  <si>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</si>
  <si>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</si>
  <si>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</si>
  <si>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</si>
  <si>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</si>
  <si>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</si>
  <si>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</si>
  <si>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</si>
  <si>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</si>
  <si>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</si>
  <si>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</si>
  <si>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</si>
  <si>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</si>
  <si>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</si>
  <si>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</si>
  <si>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</si>
  <si>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</si>
  <si>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</si>
  <si>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</si>
  <si>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</si>
  <si>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</si>
  <si>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</si>
  <si>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</si>
  <si>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</si>
  <si>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</si>
  <si>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</si>
  <si>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</si>
  <si>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</si>
  <si>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</si>
  <si>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</si>
  <si>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</si>
  <si>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</si>
  <si>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</si>
  <si>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</si>
  <si>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</si>
  <si>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</si>
  <si>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</si>
  <si>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</si>
  <si>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</si>
  <si>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</si>
  <si>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</si>
  <si>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</si>
  <si>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</si>
  <si>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</si>
  <si>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</si>
  <si>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</si>
  <si>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</si>
  <si>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</si>
  <si>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</si>
  <si>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</si>
  <si>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</si>
  <si>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</si>
  <si>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</si>
  <si>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</si>
  <si>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</si>
  <si>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</si>
  <si>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</si>
  <si>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</si>
  <si>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</si>
  <si>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</si>
  <si>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</si>
  <si>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</si>
  <si>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</si>
  <si>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</si>
  <si>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</si>
  <si>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</si>
  <si>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</si>
  <si>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</si>
  <si>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</si>
  <si>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</si>
  <si>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</si>
  <si>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</si>
  <si>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</si>
  <si>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</si>
  <si>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</si>
  <si>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</si>
  <si>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</si>
  <si>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</si>
  <si>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</si>
  <si>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</si>
  <si>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</si>
  <si>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</si>
  <si>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</si>
  <si>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</si>
  <si>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</si>
  <si>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</si>
  <si>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</si>
  <si>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</si>
  <si>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</si>
  <si>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</si>
  <si>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</si>
  <si>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</si>
  <si>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</si>
  <si>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</si>
  <si>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</si>
  <si>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</si>
  <si>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</si>
  <si>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</si>
  <si>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</si>
  <si>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</si>
  <si>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</si>
  <si>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</si>
  <si>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</si>
  <si>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</si>
  <si>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</si>
  <si>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</si>
  <si>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</si>
  <si>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</si>
  <si>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</si>
  <si>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</si>
  <si>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</si>
  <si>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</si>
  <si>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</si>
  <si>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</si>
  <si>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</si>
  <si>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</si>
  <si>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</si>
  <si>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</si>
  <si>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</si>
  <si>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</si>
  <si>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</si>
  <si>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</si>
  <si>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</si>
  <si>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</si>
  <si>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</si>
  <si>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</si>
  <si>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</si>
  <si>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</si>
  <si>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</si>
  <si>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</si>
  <si>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</si>
  <si>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</si>
  <si>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</si>
  <si>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</si>
  <si>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</si>
  <si>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</si>
  <si>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</si>
  <si>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</si>
  <si>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</si>
  <si>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</si>
  <si>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</si>
  <si>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</si>
  <si>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</si>
  <si>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</si>
  <si>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</si>
  <si>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</si>
  <si>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</si>
  <si>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</si>
  <si>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</si>
  <si>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</si>
  <si>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</si>
  <si>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</si>
  <si>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</si>
  <si>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</si>
  <si>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</si>
  <si>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</si>
  <si>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</si>
  <si>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</si>
  <si>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</si>
  <si>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</si>
  <si>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</si>
  <si>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</si>
  <si>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</si>
  <si>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</si>
  <si>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</si>
  <si>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</si>
  <si>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</si>
  <si>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</si>
  <si>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</si>
  <si>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</si>
  <si>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</si>
  <si>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</si>
  <si>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</si>
  <si>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</si>
  <si>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</si>
  <si>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</si>
  <si>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</si>
  <si>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</si>
  <si>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</si>
  <si>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</si>
  <si>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</si>
  <si>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</si>
  <si>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</si>
  <si>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</si>
  <si>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</si>
  <si>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</si>
  <si>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</si>
  <si>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</si>
  <si>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</si>
  <si>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</si>
  <si>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</si>
  <si>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</si>
  <si>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</si>
  <si>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</si>
  <si>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</si>
  <si>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</si>
  <si>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</si>
  <si>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</si>
  <si>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</si>
  <si>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</si>
  <si>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</si>
  <si>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</si>
  <si>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</si>
  <si>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</si>
  <si>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</si>
  <si>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</si>
  <si>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</si>
  <si>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</si>
  <si>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</si>
  <si>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</si>
  <si>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</si>
  <si>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</si>
  <si>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</si>
  <si>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</si>
  <si>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</si>
  <si>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</si>
  <si>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</si>
  <si>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</si>
  <si>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</si>
  <si>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</si>
  <si>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</si>
  <si>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</si>
  <si>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</si>
  <si>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</si>
  <si>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</si>
  <si>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</si>
  <si>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</si>
  <si>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</si>
  <si>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</si>
  <si>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</si>
  <si>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</si>
  <si>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</si>
  <si>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</si>
  <si>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</si>
  <si>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</si>
  <si>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</si>
  <si>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</si>
  <si>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</si>
  <si>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</si>
  <si>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</si>
  <si>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</si>
  <si>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</si>
  <si>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</si>
  <si>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</si>
  <si>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</si>
  <si>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</si>
  <si>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</si>
  <si>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</si>
  <si>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</si>
  <si>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</si>
  <si>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</si>
  <si>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</si>
  <si>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</si>
  <si>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</si>
  <si>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</si>
  <si>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</si>
  <si>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</si>
  <si>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</si>
  <si>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</si>
  <si>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</si>
  <si>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</si>
  <si>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</si>
  <si>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</si>
  <si>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</si>
  <si>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</si>
  <si>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</si>
  <si>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</si>
  <si>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</si>
  <si>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</si>
  <si>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</si>
  <si>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</si>
  <si>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</si>
  <si>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</si>
  <si>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</si>
  <si>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</si>
  <si>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</si>
  <si>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</si>
  <si>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</si>
  <si>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</si>
  <si>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</si>
  <si>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</si>
  <si>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</si>
  <si>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</si>
  <si>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</si>
  <si>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</si>
  <si>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</si>
  <si>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</si>
  <si>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</si>
  <si>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</si>
  <si>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</si>
  <si>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</si>
  <si>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</si>
  <si>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</si>
  <si>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</si>
  <si>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</si>
  <si>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</si>
  <si>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</si>
  <si>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</si>
  <si>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</si>
  <si>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</si>
  <si>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</si>
  <si>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</si>
  <si>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</si>
  <si>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</si>
  <si>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</si>
  <si>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</si>
  <si>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</si>
  <si>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</si>
  <si>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</si>
  <si>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</si>
  <si>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</si>
  <si>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</si>
  <si>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</si>
  <si>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</si>
  <si>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</si>
  <si>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</si>
  <si>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</si>
  <si>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</si>
  <si>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</si>
  <si>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</si>
  <si>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</si>
  <si>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</si>
  <si>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</si>
  <si>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</si>
  <si>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</si>
  <si>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</si>
  <si>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</si>
  <si>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</si>
  <si>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</si>
  <si>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</si>
  <si>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</si>
  <si>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</si>
  <si>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</si>
  <si>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</si>
  <si>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</si>
  <si>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</si>
  <si>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</si>
  <si>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</si>
  <si>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</si>
  <si>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</si>
  <si>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</si>
  <si>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</si>
  <si>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</si>
  <si>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</si>
  <si>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</si>
  <si>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</si>
  <si>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</si>
  <si>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</si>
  <si>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</si>
  <si>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</si>
  <si>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</si>
  <si>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</si>
  <si>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</si>
  <si>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</si>
  <si>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</si>
  <si>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</si>
  <si>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</si>
  <si>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</si>
  <si>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</si>
  <si>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</si>
  <si>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</si>
  <si>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</si>
  <si>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</si>
  <si>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</si>
  <si>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</si>
  <si>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</si>
  <si>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</si>
  <si>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</si>
  <si>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</si>
  <si>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</si>
  <si>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</si>
  <si>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</si>
  <si>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</si>
  <si>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</si>
  <si>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</si>
  <si>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</si>
  <si>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</si>
  <si>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</si>
  <si>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</si>
  <si>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</si>
  <si>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</si>
  <si>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</si>
  <si>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</si>
  <si>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</si>
  <si>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</si>
  <si>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</si>
  <si>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</si>
  <si>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</si>
  <si>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</si>
  <si>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</si>
  <si>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</si>
  <si>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</si>
  <si>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</si>
  <si>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</si>
  <si>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</si>
  <si>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</si>
  <si>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</si>
  <si>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</si>
  <si>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</si>
  <si>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</si>
  <si>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</si>
  <si>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</si>
  <si>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</si>
  <si>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</si>
  <si>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</si>
  <si>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</si>
  <si>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</si>
  <si>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</si>
  <si>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</si>
  <si>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</si>
  <si>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</si>
  <si>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</si>
  <si>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</si>
  <si>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</si>
  <si>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</si>
  <si>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</si>
  <si>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</si>
  <si>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</si>
  <si>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</si>
  <si>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</si>
  <si>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</si>
  <si>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</si>
  <si>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</si>
  <si>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</si>
  <si>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</si>
  <si>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</si>
  <si>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</si>
  <si>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</si>
  <si>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</si>
  <si>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</si>
  <si>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</si>
  <si>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</si>
  <si>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</si>
  <si>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</si>
  <si>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</si>
  <si>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</si>
  <si>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</si>
  <si>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</si>
  <si>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</si>
  <si>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</si>
  <si>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</si>
  <si>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</si>
  <si>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</si>
  <si>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</si>
  <si>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</si>
  <si>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</si>
  <si>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</si>
  <si>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</si>
  <si>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</si>
  <si>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</si>
  <si>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</si>
  <si>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</si>
  <si>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</si>
  <si>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</si>
  <si>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</si>
  <si>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</si>
  <si>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</si>
  <si>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</si>
  <si>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</si>
  <si>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</si>
  <si>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</si>
  <si>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</si>
  <si>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</si>
  <si>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</si>
  <si>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</si>
  <si>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</si>
  <si>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</si>
  <si>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</si>
  <si>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</si>
  <si>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</si>
  <si>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</si>
  <si>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</si>
  <si>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</si>
  <si>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</si>
  <si>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</si>
  <si>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</si>
  <si>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</si>
  <si>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</si>
  <si>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</si>
  <si>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</si>
  <si>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</si>
  <si>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</si>
  <si>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</si>
  <si>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</si>
  <si>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</si>
  <si>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</si>
  <si>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</si>
  <si>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</si>
  <si>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</si>
  <si>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</si>
  <si>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</si>
  <si>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</si>
  <si>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</si>
  <si>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</si>
  <si>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</si>
  <si>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</si>
  <si>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</si>
  <si>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</si>
  <si>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</si>
  <si>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</si>
  <si>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</si>
  <si>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</si>
  <si>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</si>
  <si>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</si>
  <si>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</si>
  <si>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</si>
  <si>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</si>
  <si>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</si>
  <si>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</si>
  <si>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</si>
  <si>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</si>
  <si>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</si>
  <si>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</si>
  <si>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</si>
  <si>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</si>
  <si>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</si>
  <si>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</si>
  <si>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</si>
  <si>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</si>
  <si>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</si>
  <si>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</si>
  <si>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</si>
  <si>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</si>
  <si>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</si>
  <si>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</si>
  <si>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</si>
  <si>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</si>
  <si>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</si>
  <si>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</si>
  <si>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</si>
  <si>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</si>
  <si>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</si>
  <si>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</si>
  <si>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</si>
  <si>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</si>
  <si>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</si>
  <si>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</si>
  <si>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</si>
  <si>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</si>
  <si>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</si>
  <si>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</si>
  <si>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</si>
  <si>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</si>
  <si>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</si>
  <si>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</si>
  <si>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</si>
  <si>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</si>
  <si>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</si>
  <si>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</si>
  <si>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</si>
  <si>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</si>
  <si>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</si>
  <si>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</si>
  <si>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</si>
  <si>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</si>
  <si>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</si>
  <si>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</si>
  <si>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</si>
  <si>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</si>
  <si>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</si>
  <si>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</si>
  <si>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</si>
  <si>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</si>
  <si>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</si>
  <si>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</si>
  <si>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</si>
  <si>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</si>
  <si>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</si>
  <si>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</si>
  <si>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</si>
  <si>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</si>
  <si>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</si>
  <si>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</si>
  <si>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</si>
  <si>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</si>
  <si>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</si>
  <si>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</si>
  <si>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</si>
  <si>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</si>
  <si>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</si>
  <si>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</si>
  <si>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</si>
  <si>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</si>
  <si>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</si>
  <si>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</si>
  <si>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</si>
  <si>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</si>
  <si>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</si>
  <si>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</si>
  <si>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</si>
  <si>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</si>
  <si>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</si>
  <si>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</si>
  <si>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</si>
  <si>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</si>
  <si>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</si>
  <si>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</si>
  <si>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</si>
  <si>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</si>
  <si>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</si>
  <si>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</si>
  <si>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</si>
  <si>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</si>
  <si>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</si>
  <si>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</si>
  <si>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</si>
  <si>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</si>
  <si>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</si>
  <si>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</si>
  <si>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</si>
  <si>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</si>
  <si>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</si>
  <si>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</si>
  <si>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</si>
  <si>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</si>
  <si>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</si>
  <si>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</si>
  <si>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</si>
  <si>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</si>
  <si>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</si>
  <si>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</si>
  <si>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</si>
  <si>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</si>
  <si>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</si>
  <si>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</si>
  <si>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</si>
  <si>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</si>
  <si>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</si>
  <si>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</si>
  <si>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</si>
  <si>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</si>
  <si>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</si>
  <si>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</si>
  <si>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</si>
  <si>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</si>
  <si>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</si>
  <si>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</si>
  <si>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</si>
  <si>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</si>
  <si>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</si>
  <si>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</si>
  <si>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</si>
  <si>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</si>
  <si>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</si>
  <si>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</si>
  <si>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</si>
  <si>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</si>
  <si>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</si>
  <si>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</si>
  <si>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</si>
  <si>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</si>
  <si>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</si>
  <si>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</si>
  <si>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</si>
  <si>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</si>
  <si>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</si>
  <si>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</si>
  <si>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</si>
  <si>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</si>
  <si>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</si>
  <si>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</si>
  <si>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</si>
  <si>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</si>
  <si>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</si>
  <si>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</si>
  <si>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</si>
  <si>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</si>
  <si>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</si>
  <si>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</si>
  <si>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</si>
  <si>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</si>
  <si>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</si>
  <si>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</si>
  <si>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</si>
  <si>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</si>
  <si>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</si>
  <si>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</si>
  <si>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</si>
  <si>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</si>
  <si>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</si>
  <si>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</si>
  <si>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</si>
  <si>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</si>
  <si>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</si>
  <si>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</si>
  <si>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</si>
  <si>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</si>
  <si>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</si>
  <si>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</si>
  <si>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</si>
  <si>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</si>
  <si>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</si>
  <si>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</si>
  <si>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</si>
  <si>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</si>
  <si>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</si>
  <si>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</si>
  <si>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</si>
  <si>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</si>
  <si>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</si>
  <si>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</si>
  <si>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</si>
  <si>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</si>
  <si>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</si>
  <si>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</si>
  <si>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</si>
  <si>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</si>
  <si>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</si>
  <si>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</si>
  <si>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</si>
  <si>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</si>
  <si>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</si>
  <si>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</si>
  <si>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</si>
  <si>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</si>
  <si>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</si>
  <si>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</si>
  <si>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</si>
  <si>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</si>
  <si>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</si>
  <si>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</si>
  <si>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</si>
  <si>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</si>
  <si>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</si>
  <si>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</si>
  <si>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</si>
  <si>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</si>
  <si>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</si>
  <si>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</si>
  <si>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</si>
  <si>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</si>
  <si>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</si>
  <si>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</si>
  <si>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</si>
  <si>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</si>
  <si>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</si>
  <si>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</si>
  <si>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</si>
  <si>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</si>
  <si>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</si>
  <si>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</si>
  <si>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</si>
  <si>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</si>
  <si>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</si>
  <si>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</si>
  <si>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</si>
  <si>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</si>
  <si>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</si>
  <si>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</si>
  <si>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</si>
  <si>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</si>
  <si>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</si>
  <si>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</si>
  <si>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</si>
  <si>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</si>
  <si>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</si>
  <si>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</si>
  <si>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</si>
  <si>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</si>
  <si>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</si>
  <si>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</si>
  <si>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</si>
  <si>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</si>
  <si>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</si>
  <si>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</si>
  <si>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</si>
  <si>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</si>
  <si>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</si>
  <si>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</si>
  <si>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</si>
  <si>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</si>
  <si>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</si>
  <si>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</si>
  <si>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</si>
  <si>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</si>
  <si>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</si>
  <si>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</si>
  <si>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</si>
  <si>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</si>
  <si>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</si>
  <si>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</si>
  <si>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</si>
  <si>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</si>
  <si>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</si>
  <si>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</si>
  <si>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</si>
  <si>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</si>
  <si>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</si>
  <si>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</si>
  <si>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</si>
  <si>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</si>
  <si>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</si>
  <si>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</si>
  <si>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</si>
  <si>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</si>
  <si>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</si>
  <si>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</si>
  <si>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</si>
  <si>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</si>
  <si>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</si>
  <si>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</si>
  <si>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</si>
  <si>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</si>
  <si>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</si>
  <si>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</si>
  <si>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</si>
  <si>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</si>
  <si>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</si>
  <si>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</si>
  <si>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</si>
  <si>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</si>
  <si>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</si>
  <si>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</si>
  <si>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</si>
  <si>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</si>
  <si>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</si>
  <si>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</si>
  <si>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</si>
  <si>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</si>
  <si>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</si>
  <si>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</si>
  <si>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</si>
  <si>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</si>
  <si>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</si>
  <si>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</si>
  <si>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</si>
  <si>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</si>
  <si>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</si>
  <si>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</si>
  <si>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</si>
  <si>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</si>
  <si>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</si>
  <si>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</si>
  <si>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</si>
  <si>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</si>
  <si>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</si>
  <si>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</si>
  <si>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</si>
  <si>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</si>
  <si>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</si>
  <si>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</si>
  <si>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</si>
  <si>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</si>
  <si>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</si>
  <si>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</si>
  <si>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</si>
  <si>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</si>
  <si>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</si>
  <si>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</si>
  <si>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</si>
  <si>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</si>
  <si>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</si>
  <si>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</si>
  <si>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</si>
  <si>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</si>
  <si>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</si>
  <si>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</si>
  <si>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</si>
  <si>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</si>
  <si>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</si>
  <si>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</si>
  <si>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</si>
  <si>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</si>
  <si>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</si>
  <si>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</si>
  <si>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</si>
  <si>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</si>
  <si>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</si>
  <si>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</si>
  <si>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</si>
  <si>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</si>
  <si>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</si>
  <si>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</si>
  <si>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</si>
  <si>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</si>
  <si>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</si>
  <si>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</si>
  <si>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</si>
  <si>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</si>
  <si>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</si>
  <si>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</si>
  <si>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</si>
  <si>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</si>
  <si>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</si>
  <si>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</si>
  <si>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</si>
  <si>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</si>
  <si>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</si>
  <si>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</si>
  <si>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</si>
  <si>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</si>
  <si>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</si>
  <si>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</si>
  <si>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</si>
  <si>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</si>
  <si>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</si>
  <si>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</si>
  <si>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</si>
  <si>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</si>
  <si>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</si>
  <si>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</si>
  <si>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</si>
  <si>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</si>
  <si>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</si>
  <si>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</si>
  <si>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</si>
  <si>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</si>
  <si>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</si>
  <si>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</si>
  <si>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</si>
  <si>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</si>
  <si>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</si>
  <si>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</si>
  <si>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</si>
  <si>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</si>
  <si>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</si>
  <si>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</si>
  <si>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</si>
  <si>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</si>
  <si>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</si>
  <si>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</si>
  <si>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</si>
  <si>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</si>
  <si>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</si>
  <si>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</si>
  <si>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</si>
  <si>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</si>
  <si>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</si>
  <si>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</si>
  <si>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</si>
  <si>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</si>
  <si>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</si>
  <si>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</si>
  <si>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</si>
  <si>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</si>
  <si>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</si>
  <si>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</si>
  <si>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</si>
  <si>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</si>
  <si>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</si>
  <si>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</si>
  <si>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</si>
  <si>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</si>
  <si>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</si>
  <si>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</si>
  <si>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</si>
  <si>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</si>
  <si>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</si>
  <si>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</si>
  <si>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</si>
  <si>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</si>
  <si>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</si>
  <si>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</si>
  <si>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</si>
  <si>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</si>
  <si>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</si>
  <si>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</si>
  <si>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</si>
  <si>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</si>
  <si>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</si>
  <si>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</si>
  <si>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</si>
  <si>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</si>
  <si>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</si>
  <si>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</si>
  <si>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</si>
  <si>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</si>
  <si>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</si>
  <si>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</si>
  <si>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</si>
  <si>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</si>
  <si>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</si>
  <si>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</si>
  <si>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</si>
  <si>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</si>
  <si>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</si>
  <si>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</si>
  <si>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</si>
  <si>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</si>
  <si>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</si>
  <si>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</si>
  <si>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</si>
  <si>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</si>
  <si>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</si>
  <si>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</si>
  <si>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</si>
  <si>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</si>
  <si>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</si>
  <si>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</si>
  <si>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</si>
  <si>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</si>
  <si>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</si>
  <si>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</si>
  <si>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</si>
  <si>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</si>
  <si>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</si>
  <si>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</si>
  <si>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</si>
  <si>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</si>
  <si>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</si>
  <si>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</si>
  <si>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</si>
  <si>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</si>
  <si>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</si>
  <si>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</si>
  <si>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</si>
  <si>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</si>
  <si>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</si>
  <si>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</si>
  <si>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</si>
  <si>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</si>
  <si>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</si>
  <si>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</si>
  <si>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</si>
  <si>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</si>
  <si>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</si>
  <si>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</si>
  <si>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</si>
  <si>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</si>
  <si>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</si>
  <si>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</si>
  <si>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</si>
  <si>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</si>
  <si>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</si>
  <si>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</si>
  <si>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</si>
  <si>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</si>
  <si>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</si>
  <si>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</si>
  <si>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</si>
  <si>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</si>
  <si>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</si>
  <si>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</si>
  <si>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</si>
  <si>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</si>
  <si>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</si>
  <si>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</si>
  <si>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</si>
  <si>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</si>
  <si>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</si>
  <si>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</si>
  <si>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</si>
  <si>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</si>
  <si>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</si>
  <si>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</si>
  <si>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</si>
  <si>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</si>
  <si>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</si>
  <si>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</si>
  <si>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</si>
  <si>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</si>
  <si>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</si>
  <si>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</si>
  <si>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</si>
  <si>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</si>
  <si>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</si>
  <si>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</si>
  <si>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</si>
  <si>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</si>
  <si>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</si>
  <si>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</si>
  <si>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</si>
  <si>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</si>
  <si>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</si>
  <si>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</si>
  <si>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</si>
  <si>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</si>
  <si>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</si>
  <si>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</si>
  <si>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</si>
  <si>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</si>
  <si>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</si>
  <si>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</si>
  <si>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</si>
  <si>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</si>
  <si>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</si>
  <si>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</si>
  <si>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</si>
  <si>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</si>
  <si>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</si>
  <si>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</si>
  <si>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</si>
  <si>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</si>
  <si>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</si>
  <si>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</si>
  <si>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</si>
  <si>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</si>
  <si>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</si>
  <si>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</si>
  <si>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</si>
  <si>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</si>
  <si>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</si>
  <si>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</si>
  <si>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</si>
  <si>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</si>
  <si>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</si>
  <si>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</si>
  <si>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</si>
  <si>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</si>
  <si>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</si>
  <si>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</si>
  <si>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</si>
  <si>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</si>
  <si>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</si>
  <si>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</si>
  <si>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</si>
  <si>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</si>
  <si>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</si>
  <si>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</si>
  <si>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</si>
  <si>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</si>
  <si>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</si>
  <si>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</si>
  <si>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</si>
  <si>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</si>
  <si>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</si>
  <si>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</si>
  <si>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</si>
  <si>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</si>
  <si>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</si>
  <si>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</si>
  <si>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</si>
  <si>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</si>
  <si>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</si>
  <si>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</si>
  <si>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</si>
  <si>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</si>
  <si>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</si>
  <si>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</si>
  <si>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</si>
  <si>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</si>
  <si>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</si>
  <si>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</si>
  <si>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</si>
  <si>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</si>
  <si>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</si>
  <si>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</si>
  <si>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</si>
  <si>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</si>
  <si>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</si>
  <si>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</si>
  <si>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</si>
  <si>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</si>
  <si>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</si>
  <si>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</si>
  <si>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</si>
  <si>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</si>
  <si>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</si>
  <si>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</si>
  <si>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</si>
  <si>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</si>
  <si>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</si>
  <si>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</si>
  <si>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</si>
  <si>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</si>
  <si>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</si>
  <si>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</si>
  <si>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</si>
  <si>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</si>
  <si>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</si>
  <si>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</si>
  <si>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</si>
  <si>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</si>
  <si>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</si>
  <si>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</si>
  <si>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</si>
  <si>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</si>
  <si>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</si>
  <si>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</si>
  <si>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</si>
  <si>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</si>
  <si>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</si>
  <si>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</si>
  <si>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</si>
  <si>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</si>
  <si>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</si>
  <si>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</si>
  <si>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</si>
  <si>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</si>
  <si>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</si>
  <si>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</si>
  <si>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</si>
  <si>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</si>
  <si>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</si>
  <si>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</si>
  <si>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</si>
  <si>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</si>
  <si>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</si>
  <si>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</si>
  <si>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</si>
  <si>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</si>
  <si>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</si>
  <si>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</si>
  <si>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</si>
  <si>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</si>
  <si>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</si>
  <si>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</si>
  <si>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</si>
  <si>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</si>
  <si>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</si>
  <si>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</si>
  <si>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</si>
  <si>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</si>
  <si>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</si>
  <si>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</si>
  <si>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</si>
  <si>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</si>
  <si>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</si>
  <si>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</si>
  <si>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</si>
  <si>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</si>
  <si>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</si>
  <si>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</si>
  <si>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</si>
  <si>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</si>
  <si>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</si>
  <si>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</si>
  <si>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</si>
  <si>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</si>
  <si>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</si>
  <si>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</si>
  <si>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</si>
  <si>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</si>
  <si>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</si>
  <si>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</si>
  <si>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</si>
  <si>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</si>
  <si>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</si>
  <si>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</si>
  <si>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</si>
  <si>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</si>
  <si>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</si>
  <si>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</si>
  <si>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</si>
  <si>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</si>
  <si>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</si>
  <si>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</si>
  <si>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</si>
  <si>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</si>
  <si>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</si>
  <si>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</si>
  <si>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</si>
  <si>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</si>
  <si>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</si>
  <si>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</si>
  <si>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</si>
  <si>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</si>
  <si>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</si>
  <si>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</si>
  <si>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</si>
  <si>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</si>
  <si>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</si>
  <si>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</si>
  <si>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</si>
  <si>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</si>
  <si>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</si>
  <si>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</si>
  <si>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</si>
  <si>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</si>
  <si>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</si>
  <si>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</si>
  <si>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</si>
  <si>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</si>
  <si>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</si>
  <si>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</si>
  <si>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</si>
  <si>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</si>
  <si>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</si>
  <si>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</si>
  <si>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</si>
  <si>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</si>
  <si>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</si>
  <si>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</si>
  <si>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</si>
  <si>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</si>
  <si>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</si>
  <si>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</si>
  <si>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</si>
  <si>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</si>
  <si>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</si>
  <si>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</si>
  <si>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</si>
  <si>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</si>
  <si>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</si>
  <si>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</si>
  <si>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</si>
  <si>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</si>
  <si>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</si>
  <si>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</si>
  <si>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</si>
  <si>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</si>
  <si>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</si>
  <si>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</si>
  <si>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</si>
  <si>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</si>
  <si>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</si>
  <si>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</si>
  <si>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</si>
  <si>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</si>
  <si>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</si>
  <si>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</si>
  <si>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</si>
  <si>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</si>
  <si>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</si>
  <si>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</si>
  <si>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</si>
  <si>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</si>
  <si>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</si>
  <si>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</si>
  <si>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</si>
  <si>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</si>
  <si>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</si>
  <si>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</si>
  <si>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</si>
  <si>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</si>
  <si>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</si>
  <si>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</si>
  <si>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</si>
  <si>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</si>
  <si>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</si>
  <si>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</si>
  <si>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</si>
  <si>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</si>
  <si>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</si>
  <si>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</si>
  <si>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</si>
  <si>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</si>
  <si>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</si>
  <si>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</si>
  <si>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</si>
  <si>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</si>
  <si>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</si>
  <si>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</si>
  <si>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</si>
  <si>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</si>
  <si>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</si>
  <si>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</si>
  <si>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</si>
  <si>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</si>
  <si>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</si>
  <si>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</si>
  <si>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</si>
  <si>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</si>
  <si>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</si>
  <si>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</si>
  <si>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</si>
  <si>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</si>
  <si>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</si>
  <si>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</si>
  <si>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</si>
  <si>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</si>
  <si>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</si>
  <si>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</si>
  <si>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</si>
  <si>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</si>
  <si>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</si>
  <si>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</si>
  <si>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</si>
  <si>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</si>
  <si>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</si>
  <si>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</si>
  <si>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</si>
  <si>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</si>
  <si>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</si>
  <si>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</si>
  <si>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</si>
  <si>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</si>
  <si>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</si>
  <si>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</si>
  <si>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</si>
  <si>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</si>
  <si>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</si>
  <si>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</si>
  <si>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</si>
  <si>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</si>
  <si>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</si>
  <si>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</si>
  <si>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</si>
  <si>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</si>
  <si>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</si>
  <si>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</si>
  <si>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</si>
  <si>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</si>
  <si>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</si>
  <si>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</si>
  <si>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</si>
  <si>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</si>
  <si>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</si>
  <si>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</si>
  <si>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</si>
  <si>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</si>
  <si>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</si>
  <si>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</si>
  <si>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</si>
  <si>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</si>
  <si>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</si>
  <si>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</si>
  <si>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</si>
  <si>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</si>
  <si>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</si>
  <si>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</si>
  <si>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</si>
  <si>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</si>
  <si>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</si>
  <si>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</si>
  <si>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</si>
  <si>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</si>
  <si>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</si>
  <si>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</si>
  <si>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</si>
  <si>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</si>
  <si>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</si>
  <si>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</si>
  <si>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</si>
  <si>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</si>
  <si>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</si>
  <si>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</si>
  <si>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</si>
  <si>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</si>
  <si>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</si>
  <si>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</si>
  <si>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</si>
  <si>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</si>
  <si>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</si>
  <si>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</si>
  <si>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</si>
  <si>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</si>
  <si>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</si>
  <si>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</si>
  <si>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</si>
  <si>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</si>
  <si>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</si>
  <si>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</si>
  <si>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</si>
  <si>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</si>
  <si>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</si>
  <si>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</si>
  <si>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</si>
  <si>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</si>
  <si>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</si>
  <si>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</si>
  <si>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</si>
  <si>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</si>
  <si>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</si>
  <si>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</si>
  <si>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</si>
  <si>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</si>
  <si>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</si>
  <si>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</si>
  <si>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</si>
  <si>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</si>
  <si>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</si>
  <si>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</si>
  <si>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</si>
  <si>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</si>
  <si>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</si>
  <si>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</si>
  <si>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</si>
  <si>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</si>
  <si>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</si>
  <si>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</si>
  <si>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</si>
  <si>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</si>
  <si>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</si>
  <si>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</si>
  <si>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</si>
  <si>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</si>
  <si>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</si>
  <si>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</si>
  <si>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</si>
  <si>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</si>
  <si>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</si>
  <si>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</si>
  <si>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</si>
  <si>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</si>
  <si>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</si>
  <si>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</si>
  <si>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</si>
  <si>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</si>
  <si>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</si>
  <si>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</si>
  <si>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</si>
  <si>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</si>
  <si>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</si>
  <si>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</si>
  <si>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</si>
  <si>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</si>
  <si>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</si>
  <si>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</si>
  <si>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</si>
  <si>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</si>
  <si>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</si>
  <si>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</si>
  <si>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</si>
  <si>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</si>
  <si>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</si>
  <si>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</si>
  <si>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</si>
  <si>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</si>
  <si>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</si>
  <si>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</si>
  <si>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</si>
  <si>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</si>
  <si>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</si>
  <si>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</si>
  <si>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</si>
  <si>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</si>
  <si>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</si>
  <si>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</si>
  <si>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</si>
  <si>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</si>
  <si>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</si>
  <si>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</si>
  <si>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</si>
  <si>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</si>
  <si>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</si>
  <si>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</si>
  <si>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</si>
  <si>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</si>
  <si>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</si>
  <si>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</si>
  <si>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</si>
  <si>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</si>
  <si>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</si>
  <si>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</si>
  <si>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</si>
  <si>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</si>
  <si>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</si>
  <si>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</si>
  <si>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</si>
  <si>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</si>
  <si>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</si>
  <si>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</si>
  <si>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</si>
  <si>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</si>
  <si>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</si>
  <si>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</si>
  <si>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</si>
  <si>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</si>
  <si>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</si>
  <si>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</si>
  <si>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</si>
  <si>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</si>
  <si>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</si>
  <si>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</si>
  <si>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</si>
  <si>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</si>
  <si>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</si>
  <si>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</si>
  <si>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</si>
  <si>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</si>
  <si>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</si>
  <si>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</si>
  <si>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</si>
  <si>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</si>
  <si>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</si>
  <si>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</si>
  <si>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</si>
  <si>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</si>
  <si>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</si>
  <si>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</si>
  <si>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</si>
  <si>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</si>
  <si>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</si>
  <si>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</si>
  <si>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</si>
  <si>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</si>
  <si>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</si>
  <si>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</si>
  <si>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</si>
  <si>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</si>
  <si>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</si>
  <si>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</si>
  <si>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</si>
  <si>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</si>
  <si>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</si>
  <si>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</si>
  <si>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</si>
  <si>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</si>
  <si>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</si>
  <si>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</si>
  <si>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</si>
  <si>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</si>
  <si>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</si>
  <si>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</si>
  <si>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</si>
  <si>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</si>
  <si>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</si>
  <si>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</si>
  <si>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</si>
  <si>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</si>
  <si>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</si>
  <si>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</si>
  <si>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</si>
  <si>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</si>
  <si>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</si>
  <si>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</si>
  <si>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</si>
  <si>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</si>
  <si>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</si>
  <si>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</si>
  <si>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</si>
  <si>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</si>
  <si>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</si>
  <si>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</si>
  <si>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</si>
  <si>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</si>
  <si>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</si>
  <si>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</si>
  <si>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</si>
  <si>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</si>
  <si>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</si>
  <si>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</si>
  <si>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</si>
  <si>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</si>
  <si>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</si>
  <si>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</si>
  <si>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</si>
  <si>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</si>
  <si>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</si>
  <si>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</si>
  <si>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</si>
  <si>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</si>
  <si>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</si>
  <si>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</si>
  <si>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</si>
  <si>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</si>
  <si>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</si>
  <si>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</si>
  <si>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</si>
  <si>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</si>
  <si>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</si>
  <si>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</si>
  <si>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</si>
  <si>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</si>
  <si>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</si>
  <si>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</si>
  <si>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</si>
  <si>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</si>
  <si>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</si>
  <si>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</si>
  <si>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</si>
  <si>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</si>
  <si>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</si>
  <si>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</si>
  <si>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</si>
  <si>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</si>
  <si>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</si>
  <si>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</si>
  <si>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</si>
  <si>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</si>
  <si>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</si>
  <si>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</si>
  <si>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</si>
  <si>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</si>
  <si>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</si>
  <si>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</si>
  <si>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</si>
  <si>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</si>
  <si>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</si>
  <si>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</si>
  <si>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</si>
  <si>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</si>
  <si>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</si>
  <si>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</si>
  <si>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</si>
  <si>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</si>
  <si>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</si>
  <si>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</si>
  <si>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</si>
  <si>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</si>
  <si>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</si>
  <si>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</si>
  <si>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</si>
  <si>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</si>
  <si>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</si>
  <si>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</si>
  <si>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</si>
  <si>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</si>
  <si>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</si>
  <si>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</si>
  <si>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</si>
  <si>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</si>
  <si>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</si>
  <si>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</si>
  <si>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</si>
  <si>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</si>
  <si>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</si>
  <si>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</si>
  <si>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</si>
  <si>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</si>
  <si>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</si>
  <si>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</si>
  <si>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</si>
  <si>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</si>
  <si>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</si>
  <si>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</si>
  <si>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</si>
  <si>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</si>
  <si>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</si>
  <si>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</si>
  <si>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</si>
  <si>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</si>
  <si>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</si>
  <si>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</si>
  <si>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</si>
  <si>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</si>
  <si>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</si>
  <si>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</si>
  <si>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</si>
  <si>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</si>
  <si>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</si>
  <si>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</si>
  <si>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</si>
  <si>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</si>
  <si>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</si>
  <si>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</si>
  <si>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</si>
  <si>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</si>
  <si>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</si>
  <si>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</si>
  <si>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</si>
  <si>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</si>
  <si>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</si>
  <si>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</si>
  <si>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</si>
  <si>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</si>
  <si>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</si>
  <si>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</si>
  <si>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</si>
  <si>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</si>
  <si>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</si>
  <si>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</si>
  <si>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</si>
  <si>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</si>
  <si>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</si>
  <si>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</si>
  <si>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</si>
  <si>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</si>
  <si>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</si>
  <si>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</si>
  <si>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</si>
  <si>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</si>
  <si>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</si>
  <si>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</si>
  <si>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</si>
  <si>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</si>
  <si>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</si>
  <si>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</si>
  <si>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</si>
  <si>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</si>
  <si>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</si>
  <si>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</si>
  <si>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</si>
  <si>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</si>
  <si>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</si>
  <si>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</si>
  <si>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</si>
  <si>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</si>
  <si>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</si>
  <si>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</si>
  <si>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</si>
  <si>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</si>
  <si>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</si>
  <si>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</si>
  <si>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</si>
  <si>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</si>
  <si>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</si>
  <si>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</si>
  <si>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</si>
  <si>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</si>
  <si>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</si>
  <si>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</si>
  <si>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</si>
  <si>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</si>
  <si>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</si>
  <si>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</si>
  <si>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</si>
  <si>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</si>
  <si>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</si>
  <si>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</si>
  <si>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</si>
  <si>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</si>
  <si>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</si>
  <si>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</si>
  <si>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</si>
  <si>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</si>
  <si>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</si>
  <si>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</si>
  <si>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</si>
  <si>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</si>
  <si>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</si>
  <si>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</si>
  <si>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</si>
  <si>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</si>
  <si>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</si>
  <si>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</si>
  <si>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</si>
  <si>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</si>
  <si>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</si>
  <si>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</si>
  <si>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</si>
  <si>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</si>
  <si>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</si>
  <si>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</si>
  <si>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</si>
  <si>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</si>
  <si>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</si>
  <si>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</si>
  <si>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</si>
  <si>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</si>
  <si>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</si>
  <si>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</si>
  <si>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</si>
  <si>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</si>
  <si>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</si>
  <si>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</si>
  <si>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</si>
  <si>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</si>
  <si>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</si>
  <si>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</si>
  <si>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</si>
  <si>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</si>
  <si>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</si>
  <si>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</si>
  <si>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</si>
  <si>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</si>
  <si>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</si>
  <si>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</si>
  <si>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</si>
  <si>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</si>
  <si>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</si>
  <si>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</si>
  <si>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</si>
  <si>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</si>
  <si>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</si>
  <si>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</si>
  <si>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</si>
  <si>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</si>
  <si>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</si>
  <si>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</si>
  <si>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</si>
  <si>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</si>
  <si>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</si>
  <si>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</si>
  <si>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</si>
  <si>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</si>
  <si>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</si>
  <si>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</si>
  <si>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</si>
  <si>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</si>
  <si>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</si>
  <si>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</si>
  <si>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</si>
  <si>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</si>
  <si>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</si>
  <si>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</si>
  <si>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</si>
  <si>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</si>
  <si>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</si>
  <si>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</si>
  <si>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</si>
  <si>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</si>
  <si>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</si>
  <si>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</si>
  <si>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</si>
  <si>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</si>
  <si>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</si>
  <si>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</si>
  <si>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</si>
  <si>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</si>
  <si>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</si>
  <si>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</si>
  <si>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</si>
  <si>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</si>
  <si>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</si>
  <si>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</si>
  <si>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</si>
  <si>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</si>
  <si>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</si>
  <si>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</si>
  <si>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</si>
  <si>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</si>
  <si>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</si>
  <si>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</si>
  <si>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</si>
  <si>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</si>
  <si>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</si>
  <si>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</si>
  <si>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</si>
  <si>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</si>
  <si>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</si>
  <si>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</si>
  <si>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</si>
  <si>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</si>
  <si>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</si>
  <si>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</si>
  <si>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</si>
  <si>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</si>
  <si>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</si>
  <si>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</si>
  <si>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</si>
  <si>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</si>
  <si>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</si>
  <si>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</si>
  <si>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</si>
  <si>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</si>
  <si>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</si>
  <si>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</si>
  <si>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</si>
  <si>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</si>
  <si>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</si>
  <si>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</si>
  <si>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</si>
  <si>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</si>
  <si>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</si>
  <si>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</si>
  <si>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</si>
  <si>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</si>
  <si>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</si>
  <si>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</si>
  <si>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</si>
  <si>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</si>
  <si>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</si>
  <si>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</si>
  <si>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</si>
  <si>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</si>
  <si>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</si>
  <si>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</si>
  <si>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</si>
  <si>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</si>
  <si>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</si>
  <si>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</si>
  <si>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</si>
  <si>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</si>
  <si>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</si>
  <si>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</si>
  <si>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</si>
  <si>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</si>
  <si>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</si>
  <si>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</si>
  <si>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</si>
  <si>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</si>
  <si>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</si>
  <si>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</si>
  <si>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</si>
  <si>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</si>
  <si>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</si>
  <si>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</si>
  <si>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</si>
  <si>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</si>
  <si>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</si>
  <si>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</si>
  <si>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</si>
  <si>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</si>
  <si>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</si>
  <si>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</si>
  <si>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</si>
  <si>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</si>
  <si>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</si>
  <si>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</si>
  <si>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</si>
  <si>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</si>
  <si>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</si>
  <si>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</si>
  <si>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</si>
  <si>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</si>
  <si>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</si>
  <si>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</si>
  <si>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</si>
  <si>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</si>
  <si>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</si>
  <si>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</si>
  <si>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</si>
  <si>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</si>
  <si>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</si>
  <si>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</si>
  <si>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</si>
  <si>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</si>
  <si>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</si>
  <si>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</si>
  <si>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</si>
  <si>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</si>
  <si>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</si>
  <si>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</si>
  <si>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</si>
  <si>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</si>
  <si>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</si>
  <si>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</si>
  <si>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</si>
  <si>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</si>
  <si>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</si>
  <si>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</si>
  <si>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</si>
  <si>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</si>
  <si>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</si>
  <si>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</si>
  <si>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</si>
  <si>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</si>
  <si>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</si>
  <si>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</si>
  <si>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</si>
  <si>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</si>
  <si>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</si>
  <si>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</si>
  <si>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</si>
  <si>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</si>
  <si>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</si>
  <si>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</si>
  <si>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</si>
  <si>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</si>
  <si>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</si>
  <si>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</si>
  <si>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</si>
  <si>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</si>
  <si>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</si>
  <si>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</si>
  <si>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</si>
  <si>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</si>
  <si>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</si>
  <si>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</si>
  <si>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</si>
  <si>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</si>
  <si>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</si>
  <si>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</si>
  <si>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</si>
  <si>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</si>
  <si>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</si>
  <si>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</si>
  <si>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</si>
  <si>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</si>
  <si>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</si>
  <si>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</si>
  <si>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</si>
  <si>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</si>
  <si>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</si>
  <si>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</si>
  <si>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</si>
  <si>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</si>
  <si>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</si>
  <si>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</si>
  <si>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</si>
  <si>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</si>
  <si>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</si>
  <si>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</si>
  <si>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</si>
  <si>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</si>
  <si>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</si>
  <si>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</si>
  <si>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</si>
  <si>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</si>
  <si>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</si>
  <si>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</si>
  <si>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</si>
  <si>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</si>
  <si>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</si>
  <si>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</si>
  <si>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</si>
  <si>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</si>
  <si>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</si>
  <si>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</si>
  <si>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</si>
  <si>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</si>
  <si>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</si>
  <si>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</si>
  <si>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</si>
  <si>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</si>
  <si>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</si>
  <si>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</si>
  <si>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</si>
  <si>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</si>
  <si>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</si>
  <si>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</si>
  <si>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</si>
  <si>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</si>
  <si>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</si>
  <si>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</si>
  <si>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</si>
  <si>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</si>
  <si>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</si>
  <si>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</si>
  <si>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</si>
  <si>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</si>
  <si>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</si>
  <si>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</si>
  <si>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</si>
  <si>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</si>
  <si>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</si>
  <si>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</si>
  <si>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</si>
  <si>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</si>
  <si>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</si>
  <si>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</si>
  <si>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</si>
  <si>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</si>
  <si>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</si>
  <si>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</si>
  <si>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</si>
  <si>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</si>
  <si>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</si>
  <si>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</si>
  <si>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</si>
  <si>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</si>
  <si>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</si>
  <si>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</si>
  <si>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</si>
  <si>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</si>
  <si>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</si>
  <si>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</si>
  <si>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</si>
  <si>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</si>
  <si>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</si>
  <si>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</si>
  <si>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</si>
  <si>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</si>
  <si>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</si>
  <si>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</si>
  <si>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</si>
  <si>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</si>
  <si>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</si>
  <si>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</si>
  <si>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</si>
  <si>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</si>
  <si>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</si>
  <si>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</si>
  <si>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</si>
  <si>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</si>
  <si>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</si>
  <si>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</si>
  <si>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</si>
  <si>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</si>
  <si>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</si>
  <si>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</si>
  <si>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</si>
  <si>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</si>
  <si>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</si>
  <si>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</si>
  <si>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</si>
  <si>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</si>
  <si>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</si>
  <si>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</si>
  <si>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</si>
  <si>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</si>
  <si>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</si>
  <si>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</si>
  <si>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</si>
  <si>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</si>
  <si>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</si>
  <si>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</si>
  <si>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</si>
  <si>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</si>
  <si>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</si>
  <si>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</si>
  <si>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</si>
  <si>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</si>
  <si>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</si>
  <si>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</si>
  <si>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</si>
  <si>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</si>
  <si>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</si>
  <si>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</si>
  <si>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</si>
  <si>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</si>
  <si>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</si>
  <si>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</si>
  <si>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</si>
  <si>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</si>
  <si>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</si>
  <si>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</si>
  <si>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</si>
  <si>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</si>
  <si>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</si>
  <si>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</si>
  <si>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</si>
  <si>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</si>
  <si>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</si>
  <si>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</si>
  <si>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</si>
  <si>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</si>
  <si>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</si>
  <si>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</si>
  <si>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</si>
  <si>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</si>
  <si>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</si>
  <si>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</si>
  <si>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</si>
  <si>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</si>
  <si>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</si>
  <si>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</si>
  <si>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</si>
  <si>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</si>
  <si>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</si>
  <si>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</si>
  <si>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</si>
  <si>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</si>
  <si>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</si>
  <si>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</si>
  <si>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</si>
  <si>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</si>
  <si>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</si>
  <si>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</si>
  <si>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</si>
  <si>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</si>
  <si>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</si>
  <si>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</si>
  <si>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</si>
  <si>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</si>
  <si>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</si>
  <si>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</si>
  <si>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</si>
  <si>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</si>
  <si>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</si>
  <si>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</si>
  <si>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</si>
  <si>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</si>
  <si>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</si>
  <si>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</si>
  <si>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</si>
  <si>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</si>
  <si>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</si>
  <si>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</si>
  <si>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</si>
  <si>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</si>
  <si>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</si>
  <si>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</si>
  <si>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</si>
  <si>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</si>
  <si>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</si>
  <si>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</si>
  <si>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</si>
  <si>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</si>
  <si>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</si>
  <si>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</si>
  <si>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</si>
  <si>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</si>
  <si>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</si>
  <si>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</si>
  <si>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</si>
  <si>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</si>
  <si>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</si>
  <si>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</si>
  <si>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</si>
  <si>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</si>
  <si>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</si>
  <si>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</si>
  <si>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</si>
  <si>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</si>
  <si>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</si>
  <si>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</si>
  <si>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</si>
  <si>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</si>
  <si>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</si>
  <si>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</si>
  <si>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</si>
  <si>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</si>
  <si>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</si>
  <si>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</si>
  <si>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</si>
  <si>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</si>
  <si>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</si>
  <si>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</si>
  <si>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</si>
  <si>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</si>
  <si>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</si>
  <si>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</si>
  <si>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</si>
  <si>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</si>
  <si>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</si>
  <si>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</si>
  <si>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</si>
  <si>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</si>
  <si>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</si>
  <si>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</si>
  <si>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</si>
  <si>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</si>
  <si>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</si>
  <si>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</si>
  <si>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</si>
  <si>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</si>
  <si>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</si>
  <si>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</si>
  <si>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</si>
  <si>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</si>
  <si>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</si>
  <si>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</si>
  <si>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</si>
  <si>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</si>
  <si>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</si>
  <si>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</si>
  <si>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</si>
  <si>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</si>
  <si>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</si>
  <si>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</si>
  <si>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</si>
  <si>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</si>
  <si>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</si>
  <si>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</si>
  <si>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</si>
  <si>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</si>
  <si>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</si>
  <si>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</si>
  <si>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</si>
  <si>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</si>
  <si>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</si>
  <si>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</si>
  <si>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</si>
  <si>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</si>
  <si>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</si>
  <si>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</si>
  <si>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</si>
  <si>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</si>
  <si>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</si>
  <si>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</si>
  <si>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</si>
  <si>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</si>
  <si>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</si>
  <si>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</si>
  <si>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</si>
  <si>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</si>
  <si>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</si>
  <si>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</si>
  <si>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</si>
  <si>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</si>
  <si>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</si>
  <si>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</si>
  <si>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</si>
  <si>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</si>
  <si>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</si>
  <si>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</si>
  <si>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</si>
  <si>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</si>
  <si>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</si>
  <si>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</si>
  <si>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</si>
  <si>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</si>
  <si>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</si>
  <si>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</si>
  <si>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</si>
  <si>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</si>
  <si>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</si>
  <si>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</si>
  <si>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</si>
  <si>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</si>
  <si>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</si>
  <si>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</si>
  <si>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</si>
  <si>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</si>
  <si>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</si>
  <si>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</si>
  <si>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</si>
  <si>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</si>
  <si>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</si>
  <si>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</si>
  <si>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</si>
  <si>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</si>
  <si>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</si>
  <si>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</si>
  <si>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</si>
  <si>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</si>
  <si>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</si>
  <si>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</si>
  <si>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</si>
  <si>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</si>
  <si>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</si>
  <si>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</si>
  <si>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</si>
  <si>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</si>
  <si>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</si>
  <si>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</si>
  <si>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</si>
  <si>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</si>
  <si>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</si>
  <si>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</si>
  <si>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</si>
  <si>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</si>
  <si>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</si>
  <si>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</si>
  <si>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</si>
  <si>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</si>
  <si>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</si>
  <si>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</si>
  <si>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</si>
  <si>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</si>
  <si>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</si>
  <si>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</si>
  <si>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</si>
  <si>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</si>
  <si>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</si>
  <si>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</si>
  <si>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</si>
  <si>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</si>
  <si>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</si>
  <si>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</si>
  <si>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</si>
  <si>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</si>
  <si>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</si>
  <si>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</si>
  <si>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</si>
  <si>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</si>
  <si>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</si>
  <si>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</si>
  <si>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</si>
  <si>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</si>
  <si>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</si>
  <si>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</si>
  <si>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</si>
  <si>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</si>
  <si>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</si>
  <si>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</si>
  <si>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</si>
  <si>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</si>
  <si>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</si>
  <si>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</si>
  <si>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</si>
  <si>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</si>
  <si>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</si>
  <si>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</si>
  <si>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</si>
  <si>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</si>
  <si>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</si>
  <si>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</si>
  <si>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</si>
  <si>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</si>
  <si>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</si>
  <si>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</si>
  <si>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</si>
  <si>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</si>
  <si>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</si>
  <si>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</si>
  <si>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</si>
  <si>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</si>
  <si>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</si>
  <si>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</si>
  <si>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</si>
  <si>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</si>
  <si>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</si>
  <si>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</si>
  <si>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</si>
  <si>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</si>
  <si>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</si>
  <si>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</si>
  <si>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</si>
  <si>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</si>
  <si>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</si>
  <si>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</si>
  <si>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</si>
  <si>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</si>
  <si>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</si>
  <si>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</si>
  <si>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</si>
  <si>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</si>
  <si>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</si>
  <si>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</si>
  <si>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</si>
  <si>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</si>
  <si>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</si>
  <si>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</si>
  <si>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</si>
  <si>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</si>
  <si>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</si>
  <si>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</si>
  <si>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</si>
  <si>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</si>
  <si>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</si>
  <si>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</si>
  <si>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</si>
  <si>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</si>
  <si>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</si>
  <si>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</si>
  <si>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</si>
  <si>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</si>
  <si>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</si>
  <si>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</si>
  <si>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</si>
  <si>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</si>
  <si>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</si>
  <si>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</si>
  <si>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</si>
  <si>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</si>
  <si>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</si>
  <si>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</si>
  <si>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</si>
  <si>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</si>
  <si>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</si>
  <si>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</si>
  <si>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</si>
  <si>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</si>
  <si>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</si>
  <si>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</si>
  <si>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</si>
  <si>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</si>
  <si>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</si>
  <si>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</si>
  <si>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</si>
  <si>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</si>
  <si>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</si>
  <si>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</si>
  <si>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</si>
  <si>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</si>
  <si>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</si>
  <si>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</si>
  <si>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</si>
  <si>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</si>
  <si>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</si>
  <si>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</si>
  <si>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</si>
  <si>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</si>
  <si>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</si>
  <si>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</si>
  <si>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</si>
  <si>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</si>
  <si>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</si>
  <si>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</si>
  <si>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</si>
  <si>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</si>
  <si>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</si>
  <si>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</si>
  <si>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</si>
  <si>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</si>
  <si>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</si>
  <si>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</si>
  <si>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</si>
  <si>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</si>
  <si>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</si>
  <si>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</si>
  <si>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</si>
  <si>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</si>
  <si>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</si>
  <si>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</si>
  <si>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</si>
  <si>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</si>
  <si>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</si>
  <si>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</si>
  <si>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</si>
  <si>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</si>
  <si>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</si>
  <si>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</si>
  <si>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</si>
  <si>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</si>
  <si>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</si>
  <si>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</si>
  <si>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</si>
  <si>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</si>
  <si>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</si>
  <si>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</si>
  <si>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</si>
  <si>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</si>
  <si>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</si>
  <si>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</si>
  <si>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</si>
  <si>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</si>
  <si>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</si>
  <si>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</si>
  <si>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</si>
  <si>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</si>
  <si>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</si>
  <si>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</si>
  <si>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</si>
  <si>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</si>
  <si>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</si>
  <si>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</si>
  <si>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</si>
  <si>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</si>
  <si>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</si>
  <si>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</si>
  <si>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</si>
  <si>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</si>
  <si>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</si>
  <si>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</si>
  <si>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</si>
  <si>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</si>
  <si>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</si>
  <si>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</si>
  <si>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</si>
  <si>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</si>
  <si>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</si>
  <si>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</si>
  <si>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</si>
  <si>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</si>
  <si>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</si>
  <si>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</si>
  <si>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</si>
  <si>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</si>
  <si>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</si>
  <si>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</si>
  <si>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</si>
  <si>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</si>
  <si>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</si>
  <si>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</si>
  <si>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</si>
  <si>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</si>
  <si>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</si>
  <si>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</si>
  <si>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</si>
  <si>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</si>
  <si>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</si>
  <si>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</si>
  <si>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</si>
  <si>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</si>
  <si>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</si>
  <si>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</si>
  <si>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</si>
  <si>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</si>
  <si>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</si>
  <si>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</si>
  <si>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</si>
  <si>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</si>
  <si>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</si>
  <si>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</si>
  <si>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</si>
  <si>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</si>
  <si>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</si>
  <si>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</si>
  <si>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</si>
  <si>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</si>
  <si>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</si>
  <si>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</si>
  <si>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</si>
  <si>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</si>
  <si>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</si>
  <si>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</si>
  <si>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</si>
  <si>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</si>
  <si>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</si>
  <si>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</si>
  <si>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</si>
  <si>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</si>
  <si>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</si>
  <si>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</si>
  <si>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</si>
  <si>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</si>
  <si>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</si>
  <si>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</si>
  <si>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</si>
  <si>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</si>
  <si>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</si>
  <si>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</si>
  <si>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</si>
  <si>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</si>
  <si>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</si>
  <si>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</si>
  <si>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</si>
  <si>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</si>
  <si>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</si>
  <si>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</si>
  <si>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</si>
  <si>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</si>
  <si>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</si>
  <si>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</si>
  <si>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</si>
  <si>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</si>
  <si>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</si>
  <si>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</si>
  <si>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</si>
  <si>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</si>
  <si>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</si>
  <si>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</si>
  <si>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</si>
  <si>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</si>
  <si>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</si>
  <si>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</si>
  <si>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</si>
  <si>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</si>
  <si>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</si>
  <si>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</si>
  <si>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</si>
  <si>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</si>
  <si>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</si>
  <si>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</si>
  <si>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</si>
  <si>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</si>
  <si>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</si>
  <si>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</si>
  <si>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</si>
  <si>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</si>
  <si>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</si>
  <si>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</si>
  <si>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</si>
  <si>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</si>
  <si>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</si>
  <si>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</si>
  <si>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</si>
  <si>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</si>
  <si>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</si>
  <si>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</si>
  <si>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</si>
  <si>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</si>
  <si>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</si>
  <si>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</si>
  <si>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</si>
  <si>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</si>
  <si>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</si>
  <si>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</si>
  <si>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</si>
  <si>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</si>
  <si>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</si>
  <si>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</si>
  <si>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</si>
  <si>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</si>
  <si>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</si>
  <si>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</si>
  <si>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</si>
  <si>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</si>
  <si>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</si>
  <si>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</si>
  <si>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</si>
  <si>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</si>
  <si>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</si>
  <si>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</si>
  <si>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</si>
  <si>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</si>
  <si>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</si>
  <si>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</si>
  <si>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</si>
  <si>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</si>
  <si>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</si>
  <si>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</si>
  <si>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</si>
  <si>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</si>
  <si>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</si>
  <si>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</si>
  <si>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</si>
  <si>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</si>
  <si>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</si>
  <si>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</si>
  <si>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</si>
  <si>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</si>
  <si>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</si>
  <si>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</si>
  <si>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</si>
  <si>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</si>
  <si>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</si>
  <si>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</si>
  <si>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</si>
  <si>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</si>
  <si>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</si>
  <si>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</si>
  <si>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</si>
  <si>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</si>
  <si>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</si>
  <si>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</si>
  <si>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</si>
  <si>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</si>
  <si>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</si>
  <si>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</si>
  <si>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</si>
  <si>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</si>
  <si>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</si>
  <si>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</si>
  <si>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</si>
  <si>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</si>
  <si>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</si>
  <si>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</si>
  <si>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</si>
  <si>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</si>
  <si>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</si>
  <si>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</si>
  <si>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</si>
  <si>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</si>
  <si>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</si>
  <si>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</si>
  <si>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</si>
  <si>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</si>
  <si>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</si>
  <si>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</si>
  <si>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</si>
  <si>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</si>
  <si>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</si>
  <si>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</si>
  <si>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</si>
  <si>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</si>
  <si>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</si>
  <si>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</si>
  <si>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</si>
  <si>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</si>
  <si>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</si>
  <si>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</si>
  <si>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</si>
  <si>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</si>
  <si>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</si>
  <si>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</si>
  <si>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</si>
  <si>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</si>
  <si>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</si>
  <si>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</si>
  <si>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</si>
  <si>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</si>
  <si>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</si>
  <si>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</si>
  <si>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</si>
  <si>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</si>
  <si>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</si>
  <si>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</si>
  <si>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</si>
  <si>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</si>
  <si>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</si>
  <si>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</si>
  <si>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</si>
  <si>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</si>
  <si>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</si>
  <si>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</si>
  <si>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</si>
  <si>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</si>
  <si>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</si>
  <si>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</si>
  <si>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</si>
  <si>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</si>
  <si>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</si>
  <si>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</si>
  <si>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</si>
  <si>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</si>
  <si>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</si>
  <si>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</si>
  <si>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</si>
  <si>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</si>
  <si>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</si>
  <si>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</si>
  <si>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</si>
  <si>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</si>
  <si>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</si>
  <si>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</si>
  <si>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</si>
  <si>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</si>
  <si>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</si>
  <si>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</si>
  <si>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</si>
  <si>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</si>
  <si>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</si>
  <si>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</si>
  <si>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</si>
  <si>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</si>
  <si>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</si>
  <si>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</si>
  <si>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</si>
  <si>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</si>
  <si>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</si>
  <si>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</si>
  <si>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</si>
  <si>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</si>
  <si>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</si>
  <si>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</si>
  <si>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</si>
  <si>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</si>
  <si>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</si>
  <si>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</si>
  <si>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</si>
  <si>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</si>
  <si>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</si>
  <si>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</si>
  <si>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</si>
  <si>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</si>
  <si>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</si>
  <si>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</si>
  <si>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</si>
  <si>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</si>
  <si>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</si>
  <si>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</si>
  <si>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</si>
  <si>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</si>
  <si>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</si>
  <si>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</si>
  <si>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</si>
  <si>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</si>
  <si>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</si>
  <si>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</si>
  <si>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</si>
  <si>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</si>
  <si>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</si>
  <si>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</si>
  <si>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</si>
  <si>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</si>
  <si>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</si>
  <si>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</si>
  <si>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</si>
  <si>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</si>
  <si>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</si>
  <si>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</si>
  <si>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</si>
  <si>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</si>
  <si>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</si>
  <si>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</si>
  <si>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</si>
  <si>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</si>
  <si>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</si>
  <si>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</si>
  <si>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</si>
  <si>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</si>
  <si>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</si>
  <si>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</si>
  <si>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</si>
  <si>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</si>
  <si>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</si>
  <si>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</si>
  <si>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</si>
  <si>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</si>
  <si>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</si>
  <si>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</si>
  <si>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</si>
  <si>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</si>
  <si>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</si>
  <si>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</si>
  <si>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</si>
  <si>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</si>
  <si>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</si>
  <si>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</si>
  <si>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</si>
  <si>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</si>
  <si>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</si>
  <si>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</si>
  <si>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</si>
  <si>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</si>
  <si>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</si>
  <si>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</si>
  <si>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</si>
  <si>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</si>
  <si>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</si>
  <si>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</si>
  <si>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</si>
  <si>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</si>
  <si>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</si>
  <si>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</si>
  <si>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</si>
  <si>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</si>
  <si>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</si>
  <si>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</si>
  <si>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</si>
  <si>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</si>
  <si>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</si>
  <si>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</si>
  <si>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</si>
  <si>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</si>
  <si>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</si>
  <si>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</si>
  <si>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</si>
  <si>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</si>
  <si>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</si>
  <si>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</si>
  <si>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</si>
  <si>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</si>
  <si>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</si>
  <si>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</si>
  <si>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</si>
  <si>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</si>
  <si>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</si>
  <si>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</si>
  <si>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</si>
  <si>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</si>
  <si>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</si>
  <si>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</si>
  <si>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</si>
  <si>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</si>
  <si>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</si>
  <si>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</si>
  <si>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</si>
  <si>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</si>
  <si>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</si>
  <si>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</si>
  <si>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</si>
  <si>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</si>
  <si>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</si>
  <si>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</si>
  <si>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</si>
  <si>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</si>
  <si>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</si>
  <si>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</si>
  <si>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</si>
  <si>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</si>
  <si>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</si>
  <si>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</si>
  <si>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</si>
  <si>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</si>
  <si>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</si>
  <si>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</si>
  <si>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</si>
  <si>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</si>
  <si>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</si>
  <si>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</si>
  <si>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</si>
  <si>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</si>
  <si>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</si>
  <si>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</si>
  <si>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</si>
  <si>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</si>
  <si>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</si>
  <si>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</si>
  <si>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</si>
  <si>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</si>
  <si>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</si>
  <si>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</si>
  <si>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</si>
  <si>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</si>
  <si>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</si>
  <si>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</si>
  <si>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</si>
  <si>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</si>
  <si>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</si>
  <si>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</si>
  <si>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</si>
  <si>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</si>
  <si>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</si>
  <si>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</si>
  <si>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</si>
  <si>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</si>
  <si>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</si>
  <si>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</si>
  <si>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</si>
  <si>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</si>
  <si>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</si>
  <si>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</si>
  <si>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</si>
  <si>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</si>
  <si>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</si>
  <si>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</si>
  <si>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</si>
  <si>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</si>
  <si>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</si>
  <si>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</si>
  <si>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</si>
  <si>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</si>
  <si>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</si>
  <si>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</si>
  <si>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</si>
  <si>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</si>
  <si>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</si>
  <si>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</si>
  <si>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</si>
  <si>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</si>
  <si>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</si>
  <si>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</si>
  <si>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</si>
  <si>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</si>
  <si>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</si>
  <si>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</si>
  <si>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</si>
  <si>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</si>
  <si>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</si>
  <si>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</si>
  <si>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</si>
  <si>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</si>
  <si>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</si>
  <si>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</si>
  <si>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</si>
  <si>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</si>
  <si>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</si>
  <si>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</si>
  <si>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</si>
  <si>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</si>
  <si>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</si>
  <si>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</si>
  <si>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</si>
  <si>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</si>
  <si>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</si>
  <si>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</si>
  <si>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</si>
  <si>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</si>
  <si>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</si>
  <si>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</si>
  <si>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</si>
  <si>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</si>
  <si>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</si>
  <si>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</si>
  <si>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</si>
  <si>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</si>
  <si>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</si>
  <si>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</si>
  <si>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</si>
  <si>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</si>
  <si>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</si>
  <si>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</si>
  <si>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</si>
  <si>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</si>
  <si>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</si>
  <si>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</si>
  <si>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</si>
  <si>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</si>
  <si>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</si>
  <si>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</si>
  <si>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</si>
  <si>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</si>
  <si>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</si>
  <si>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</si>
  <si>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</si>
  <si>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</si>
  <si>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</si>
  <si>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</si>
  <si>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</si>
  <si>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</si>
  <si>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</si>
  <si>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</si>
  <si>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</si>
  <si>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</si>
  <si>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</si>
  <si>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</si>
  <si>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</si>
  <si>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</si>
  <si>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</si>
  <si>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</si>
  <si>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</si>
  <si>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</si>
  <si>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</si>
  <si>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</si>
  <si>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</si>
  <si>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</si>
  <si>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</si>
  <si>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</si>
  <si>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</si>
  <si>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</si>
  <si>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</si>
  <si>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</si>
  <si>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</si>
  <si>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</si>
  <si>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</si>
  <si>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</si>
  <si>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</si>
  <si>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</si>
  <si>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</si>
  <si>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</si>
  <si>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</si>
  <si>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</si>
  <si>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</si>
  <si>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</si>
  <si>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</si>
  <si>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</si>
  <si>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</si>
  <si>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</si>
  <si>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</si>
  <si>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</si>
  <si>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</si>
  <si>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</si>
  <si>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</si>
  <si>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</si>
  <si>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</si>
  <si>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</si>
  <si>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</si>
  <si>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</si>
  <si>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</si>
  <si>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</si>
  <si>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</si>
  <si>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</si>
  <si>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</si>
  <si>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</si>
  <si>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</si>
  <si>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</si>
  <si>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</si>
  <si>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</si>
  <si>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</si>
  <si>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</si>
  <si>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</si>
  <si>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</si>
  <si>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</si>
  <si>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</si>
  <si>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</si>
  <si>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</si>
  <si>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</si>
  <si>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</si>
  <si>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</si>
  <si>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</si>
  <si>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</si>
  <si>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</si>
  <si>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</si>
  <si>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</si>
  <si>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</si>
  <si>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</si>
  <si>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</si>
  <si>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</si>
  <si>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</si>
  <si>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</si>
  <si>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</si>
  <si>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</si>
  <si>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</si>
  <si>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</si>
  <si>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</si>
  <si>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</si>
  <si>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</si>
  <si>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</si>
  <si>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</si>
  <si>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</si>
  <si>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</si>
  <si>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</si>
  <si>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</si>
  <si>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</si>
  <si>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</si>
  <si>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</si>
  <si>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</si>
  <si>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</si>
  <si>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</si>
  <si>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</si>
  <si>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</si>
  <si>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</si>
  <si>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</si>
  <si>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</si>
  <si>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</si>
  <si>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</si>
  <si>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</si>
  <si>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</si>
  <si>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</si>
  <si>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</si>
  <si>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</si>
  <si>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</si>
  <si>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</si>
  <si>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</si>
  <si>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</si>
  <si>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</si>
  <si>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</si>
  <si>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</si>
  <si>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</si>
  <si>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</si>
  <si>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</si>
  <si>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</si>
  <si>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</si>
  <si>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</si>
  <si>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</si>
  <si>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</si>
  <si>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</si>
  <si>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</si>
  <si>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</si>
  <si>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</si>
  <si>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</si>
  <si>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</si>
  <si>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</si>
  <si>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</si>
  <si>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</si>
  <si>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</si>
  <si>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</si>
  <si>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</si>
  <si>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</si>
  <si>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</si>
  <si>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</si>
  <si>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</si>
  <si>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</si>
  <si>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</si>
  <si>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</si>
  <si>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</si>
  <si>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</si>
  <si>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</si>
  <si>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</si>
  <si>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</si>
  <si>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</si>
  <si>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</si>
  <si>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</si>
  <si>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</si>
  <si>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</si>
  <si>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</si>
  <si>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</si>
  <si>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</si>
  <si>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</si>
  <si>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</si>
  <si>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</si>
  <si>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</si>
  <si>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</si>
  <si>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</si>
  <si>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</si>
  <si>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</si>
  <si>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</si>
  <si>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</si>
  <si>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</si>
  <si>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</si>
  <si>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</si>
  <si>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</si>
  <si>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</si>
  <si>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</si>
  <si>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</si>
  <si>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</si>
  <si>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</si>
  <si>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</si>
  <si>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</si>
  <si>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</si>
  <si>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</si>
  <si>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</si>
  <si>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</si>
  <si>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</si>
  <si>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</si>
  <si>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</si>
  <si>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</si>
  <si>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</si>
  <si>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</si>
  <si>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</si>
  <si>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</si>
  <si>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</si>
  <si>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</si>
  <si>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</si>
  <si>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</si>
  <si>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</si>
  <si>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</si>
  <si>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</si>
  <si>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</si>
  <si>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</si>
  <si>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</si>
  <si>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</si>
  <si>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</si>
  <si>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</si>
  <si>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</si>
  <si>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</si>
  <si>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</si>
  <si>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</si>
  <si>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</si>
  <si>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</si>
  <si>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</si>
  <si>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</si>
  <si>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</si>
  <si>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</si>
  <si>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</si>
  <si>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</si>
  <si>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</si>
  <si>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</si>
  <si>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</si>
  <si>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</si>
  <si>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</si>
  <si>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</si>
  <si>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</si>
  <si>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</si>
  <si>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</si>
  <si>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</si>
  <si>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</si>
  <si>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</si>
  <si>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</si>
  <si>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</si>
  <si>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</si>
  <si>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</si>
  <si>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</si>
  <si>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</si>
  <si>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</si>
  <si>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</si>
  <si>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</si>
  <si>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</si>
  <si>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</si>
  <si>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</si>
  <si>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</si>
  <si>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</si>
  <si>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</si>
  <si>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</si>
  <si>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</si>
  <si>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</si>
  <si>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</si>
  <si>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</si>
  <si>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</si>
  <si>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</si>
  <si>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</si>
  <si>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</si>
  <si>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</si>
  <si>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</si>
  <si>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</si>
  <si>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</si>
  <si>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</si>
  <si>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</si>
  <si>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</si>
  <si>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</si>
  <si>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</si>
  <si>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</si>
  <si>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</si>
  <si>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</si>
  <si>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</si>
  <si>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</si>
  <si>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</si>
  <si>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</si>
  <si>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</si>
  <si>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</si>
  <si>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</si>
  <si>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</si>
  <si>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</si>
  <si>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</si>
  <si>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</si>
  <si>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</si>
  <si>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</si>
  <si>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</si>
  <si>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</si>
  <si>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</si>
  <si>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</si>
  <si>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</si>
  <si>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</si>
  <si>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</si>
  <si>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</si>
  <si>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</si>
  <si>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</si>
  <si>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</si>
  <si>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</si>
  <si>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</si>
  <si>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</si>
  <si>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</si>
  <si>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</si>
  <si>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</si>
  <si>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</si>
  <si>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</si>
  <si>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</si>
  <si>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</si>
  <si>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</si>
  <si>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</si>
  <si>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</si>
  <si>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</si>
  <si>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</si>
  <si>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</si>
  <si>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</si>
  <si>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</si>
  <si>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</si>
  <si>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</si>
  <si>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</si>
  <si>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</si>
  <si>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</si>
  <si>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</si>
  <si>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</si>
  <si>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</si>
  <si>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</si>
  <si>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</si>
  <si>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</si>
  <si>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</si>
  <si>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</si>
  <si>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</si>
  <si>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</si>
  <si>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</si>
  <si>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</si>
  <si>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</si>
  <si>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</si>
  <si>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</si>
  <si>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</si>
  <si>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</si>
  <si>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</si>
  <si>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</si>
  <si>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</si>
  <si>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</si>
  <si>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</si>
  <si>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</si>
  <si>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</si>
  <si>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</si>
  <si>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</si>
  <si>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</si>
  <si>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</si>
  <si>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</si>
  <si>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</si>
  <si>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</si>
  <si>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</si>
  <si>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</si>
  <si>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</si>
  <si>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</si>
  <si>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</si>
  <si>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</si>
  <si>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</si>
  <si>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</si>
  <si>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</si>
  <si>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</si>
  <si>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</si>
  <si>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</si>
  <si>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</si>
  <si>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</si>
  <si>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</si>
  <si>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</si>
  <si>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</si>
  <si>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</si>
  <si>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</si>
  <si>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</si>
  <si>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</si>
  <si>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</si>
  <si>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</si>
  <si>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</si>
  <si>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</si>
  <si>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</si>
  <si>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</si>
  <si>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</si>
  <si>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</si>
  <si>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</si>
  <si>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</si>
  <si>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</si>
  <si>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</si>
  <si>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</si>
  <si>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</si>
  <si>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</si>
  <si>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</si>
  <si>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</si>
  <si>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</si>
  <si>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</si>
  <si>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</si>
  <si>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</si>
  <si>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</si>
  <si>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</si>
  <si>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</si>
  <si>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</si>
  <si>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</si>
  <si>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</si>
  <si>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</si>
  <si>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</si>
  <si>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</si>
  <si>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</si>
  <si>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</si>
  <si>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</si>
  <si>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</si>
  <si>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</si>
  <si>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</si>
  <si>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</si>
  <si>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</si>
  <si>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</si>
  <si>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</si>
  <si>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</si>
  <si>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</si>
  <si>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</si>
  <si>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</si>
  <si>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</si>
  <si>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</si>
  <si>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</si>
  <si>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</si>
  <si>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</si>
  <si>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</si>
  <si>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</si>
  <si>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</si>
  <si>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</si>
  <si>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</si>
  <si>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</si>
  <si>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</si>
  <si>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</si>
  <si>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</si>
  <si>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</si>
  <si>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</si>
  <si>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</si>
  <si>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</si>
  <si>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</si>
  <si>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</si>
  <si>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</si>
  <si>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</si>
  <si>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</si>
  <si>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</si>
  <si>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</si>
  <si>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</si>
  <si>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</si>
  <si>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</si>
  <si>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</si>
  <si>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</si>
  <si>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</si>
  <si>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</si>
  <si>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</si>
  <si>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</si>
  <si>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</si>
  <si>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</si>
  <si>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</si>
  <si>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</si>
  <si>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</si>
  <si>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</si>
  <si>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</si>
  <si>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</si>
  <si>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</si>
  <si>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</si>
  <si>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</si>
  <si>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</si>
  <si>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</si>
  <si>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</si>
  <si>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</si>
  <si>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</si>
  <si>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</si>
  <si>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</si>
  <si>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</si>
  <si>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</si>
  <si>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</si>
  <si>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</si>
  <si>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</si>
  <si>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</si>
  <si>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</si>
  <si>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</si>
  <si>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</si>
  <si>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</si>
  <si>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</si>
  <si>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</si>
  <si>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</si>
  <si>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</si>
  <si>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</si>
  <si>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</si>
  <si>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</si>
  <si>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</si>
  <si>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</si>
  <si>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</si>
  <si>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</si>
  <si>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</si>
  <si>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</si>
  <si>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</si>
  <si>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</si>
  <si>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</si>
  <si>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</si>
  <si>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</si>
  <si>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</si>
  <si>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</si>
  <si>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</si>
  <si>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</si>
  <si>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</si>
  <si>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</si>
  <si>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</si>
  <si>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</si>
  <si>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</si>
  <si>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</si>
  <si>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</si>
  <si>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</si>
  <si>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</si>
  <si>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</si>
  <si>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</si>
  <si>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</si>
  <si>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</si>
  <si>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</si>
  <si>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</si>
  <si>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</si>
  <si>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</si>
  <si>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</si>
  <si>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</si>
  <si>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</si>
  <si>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</si>
  <si>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</si>
  <si>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</si>
  <si>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</si>
  <si>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</si>
  <si>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</si>
  <si>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</si>
  <si>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</si>
  <si>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</si>
  <si>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</si>
  <si>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</si>
  <si>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</si>
  <si>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</si>
  <si>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</si>
  <si>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</si>
  <si>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</si>
  <si>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</si>
  <si>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</si>
  <si>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</si>
  <si>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</si>
  <si>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</si>
  <si>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</si>
  <si>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</si>
  <si>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</si>
  <si>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</si>
  <si>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</si>
  <si>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</si>
  <si>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</si>
  <si>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</si>
  <si>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</si>
  <si>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</si>
  <si>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</si>
  <si>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</si>
  <si>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</si>
  <si>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</si>
  <si>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</si>
  <si>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</si>
  <si>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</si>
  <si>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</si>
  <si>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</si>
  <si>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</si>
  <si>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</si>
  <si>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</si>
  <si>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</si>
  <si>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</si>
  <si>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</si>
  <si>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</si>
  <si>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</si>
  <si>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</si>
  <si>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</si>
  <si>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</si>
  <si>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</si>
  <si>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</si>
  <si>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</si>
  <si>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</si>
  <si>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</si>
  <si>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</si>
  <si>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</si>
  <si>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</si>
  <si>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</si>
  <si>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</si>
  <si>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</si>
  <si>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</si>
  <si>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</si>
  <si>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</si>
  <si>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</si>
  <si>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</si>
  <si>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</si>
  <si>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</si>
  <si>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</si>
  <si>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</si>
  <si>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</si>
  <si>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</si>
  <si>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</si>
  <si>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</si>
  <si>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</si>
  <si>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</si>
  <si>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</si>
  <si>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</si>
  <si>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</si>
  <si>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</si>
  <si>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</si>
  <si>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</si>
  <si>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</si>
  <si>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</si>
  <si>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</si>
  <si>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</si>
  <si>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</si>
  <si>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</si>
  <si>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</si>
  <si>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</si>
  <si>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</si>
  <si>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</si>
  <si>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</si>
  <si>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</si>
  <si>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</si>
  <si>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</si>
  <si>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</si>
  <si>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</si>
  <si>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</si>
  <si>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</si>
  <si>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</si>
  <si>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</si>
  <si>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</si>
  <si>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</si>
  <si>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</si>
  <si>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</si>
  <si>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</si>
  <si>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</si>
  <si>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</si>
  <si>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</si>
  <si>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</si>
  <si>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</si>
  <si>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</si>
  <si>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</si>
  <si>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</si>
  <si>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</si>
  <si>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</si>
  <si>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</si>
  <si>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</si>
  <si>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</si>
  <si>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</si>
  <si>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</si>
  <si>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</si>
  <si>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</si>
  <si>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</si>
  <si>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</si>
  <si>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</si>
  <si>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</si>
  <si>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</si>
  <si>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</si>
  <si>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</si>
  <si>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</si>
  <si>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</si>
  <si>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</si>
  <si>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</si>
  <si>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</si>
  <si>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</si>
  <si>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</si>
  <si>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</si>
  <si>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</si>
  <si>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</si>
  <si>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</si>
  <si>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</si>
  <si>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</si>
  <si>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</si>
  <si>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</si>
  <si>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</si>
  <si>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</si>
  <si>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</si>
  <si>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</si>
  <si>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</si>
  <si>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</si>
  <si>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</si>
  <si>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</si>
  <si>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</si>
  <si>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</si>
  <si>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</si>
  <si>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</si>
  <si>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</si>
  <si>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</si>
  <si>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</si>
  <si>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</si>
  <si>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</si>
  <si>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</si>
  <si>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</si>
  <si>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</si>
  <si>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</si>
  <si>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</si>
  <si>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</si>
  <si>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</si>
  <si>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</si>
  <si>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</si>
  <si>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</si>
  <si>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</si>
  <si>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</si>
  <si>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</si>
  <si>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</si>
  <si>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</si>
  <si>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</si>
  <si>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</si>
  <si>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</si>
  <si>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</si>
  <si>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</si>
  <si>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</si>
  <si>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</si>
  <si>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</si>
  <si>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</si>
  <si>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</si>
  <si>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</si>
  <si>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</si>
  <si>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</si>
  <si>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</si>
  <si>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</si>
  <si>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</si>
  <si>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</si>
  <si>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</si>
  <si>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</si>
  <si>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</si>
  <si>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</si>
  <si>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</si>
  <si>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</si>
  <si>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</si>
  <si>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</si>
  <si>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</si>
  <si>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</si>
  <si>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</si>
  <si>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</si>
  <si>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</si>
  <si>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</si>
  <si>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</si>
  <si>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</si>
  <si>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</si>
  <si>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</si>
  <si>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</si>
  <si>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</si>
  <si>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</si>
  <si>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</si>
  <si>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</si>
  <si>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</si>
  <si>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</si>
  <si>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</si>
  <si>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</si>
  <si>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</si>
  <si>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</si>
  <si>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</si>
  <si>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</si>
  <si>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</si>
  <si>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</si>
  <si>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</si>
  <si>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</si>
  <si>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</si>
  <si>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</si>
  <si>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</si>
  <si>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</si>
  <si>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</si>
  <si>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</si>
  <si>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</si>
  <si>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</si>
  <si>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</si>
  <si>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</si>
  <si>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</si>
  <si>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</si>
  <si>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</si>
  <si>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</si>
  <si>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</si>
  <si>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</si>
  <si>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</si>
  <si>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</si>
  <si>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</si>
  <si>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</si>
  <si>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</si>
  <si>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</si>
  <si>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</si>
  <si>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</si>
  <si>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</si>
  <si>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</si>
  <si>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</si>
  <si>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</si>
  <si>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</si>
  <si>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</si>
  <si>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</si>
  <si>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</si>
  <si>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</si>
  <si>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</si>
  <si>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</si>
  <si>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</si>
  <si>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</si>
  <si>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</si>
  <si>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</si>
  <si>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</si>
  <si>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</si>
  <si>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</si>
  <si>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</si>
  <si>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</si>
  <si>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</si>
  <si>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</si>
  <si>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</si>
  <si>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</si>
  <si>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</si>
  <si>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</si>
  <si>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</si>
  <si>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</si>
  <si>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</si>
  <si>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</si>
  <si>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</si>
  <si>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</si>
  <si>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</si>
  <si>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</si>
  <si>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</si>
  <si>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</si>
  <si>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</si>
  <si>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</si>
  <si>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</si>
  <si>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</si>
  <si>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</si>
  <si>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</si>
  <si>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</si>
  <si>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</si>
  <si>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</si>
  <si>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</si>
  <si>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</si>
  <si>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</si>
  <si>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</si>
  <si>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</si>
  <si>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</si>
  <si>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</si>
  <si>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</si>
  <si>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</si>
  <si>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</si>
  <si>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</si>
  <si>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</si>
  <si>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</si>
  <si>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</si>
  <si>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</si>
  <si>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</si>
  <si>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</si>
  <si>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</si>
  <si>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</si>
  <si>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</si>
  <si>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</si>
  <si>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</si>
  <si>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</si>
  <si>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</si>
  <si>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</si>
  <si>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</si>
  <si>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</si>
  <si>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</si>
  <si>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</si>
  <si>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</si>
  <si>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</si>
  <si>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</si>
  <si>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</si>
  <si>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</si>
  <si>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</si>
  <si>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</si>
  <si>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</si>
  <si>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</si>
  <si>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</si>
  <si>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</si>
  <si>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</si>
  <si>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</si>
  <si>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</si>
  <si>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</si>
  <si>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</si>
  <si>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</si>
  <si>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</si>
  <si>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</si>
  <si>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</si>
  <si>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</si>
  <si>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</si>
  <si>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</si>
  <si>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</si>
  <si>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</si>
  <si>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</si>
  <si>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</si>
  <si>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</si>
  <si>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</si>
  <si>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</si>
  <si>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</si>
  <si>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</si>
  <si>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</si>
  <si>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</si>
  <si>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</si>
  <si>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</si>
  <si>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</si>
  <si>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</si>
  <si>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</si>
  <si>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</si>
  <si>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</si>
  <si>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</si>
  <si>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</si>
  <si>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</si>
  <si>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</si>
  <si>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</si>
  <si>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</si>
  <si>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</si>
  <si>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</si>
  <si>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</si>
  <si>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</si>
  <si>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</si>
  <si>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</si>
  <si>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</si>
  <si>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</si>
  <si>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</si>
  <si>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</si>
  <si>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</si>
  <si>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</si>
  <si>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</si>
  <si>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</si>
  <si>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</si>
  <si>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</si>
  <si>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</si>
  <si>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</si>
  <si>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</si>
  <si>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</si>
  <si>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</si>
  <si>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</si>
  <si>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</si>
  <si>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</si>
  <si>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</si>
  <si>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</si>
  <si>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</si>
  <si>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</si>
  <si>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</si>
  <si>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</si>
  <si>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</si>
  <si>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</si>
  <si>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</si>
  <si>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</si>
  <si>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</si>
  <si>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</si>
  <si>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</si>
  <si>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</si>
  <si>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</si>
  <si>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</si>
  <si>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</si>
  <si>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</si>
  <si>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</si>
  <si>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</si>
  <si>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</si>
  <si>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</si>
  <si>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</si>
  <si>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</si>
  <si>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</si>
  <si>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</si>
  <si>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</si>
  <si>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</si>
  <si>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</si>
  <si>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</si>
  <si>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</si>
  <si>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</si>
  <si>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</si>
  <si>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</si>
  <si>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</si>
  <si>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</si>
  <si>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</si>
  <si>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</si>
  <si>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</si>
  <si>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</si>
  <si>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</si>
  <si>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</si>
  <si>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</si>
  <si>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</si>
  <si>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</si>
  <si>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</si>
  <si>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</si>
  <si>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</si>
  <si>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</si>
  <si>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</si>
  <si>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</si>
  <si>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</si>
  <si>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</si>
  <si>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</si>
  <si>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</si>
  <si>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</si>
  <si>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</si>
  <si>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</si>
  <si>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</si>
  <si>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</si>
  <si>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</si>
  <si>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</si>
  <si>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</si>
  <si>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</si>
  <si>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</si>
  <si>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</si>
  <si>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</si>
  <si>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</si>
  <si>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</si>
  <si>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</si>
  <si>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</si>
  <si>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</si>
  <si>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</si>
  <si>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</si>
  <si>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</si>
  <si>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</si>
  <si>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</si>
  <si>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</si>
  <si>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</si>
  <si>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</si>
  <si>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</si>
  <si>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</si>
  <si>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</si>
  <si>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</si>
  <si>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</si>
  <si>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</si>
  <si>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</si>
  <si>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</si>
  <si>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</si>
  <si>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</si>
  <si>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</si>
  <si>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</si>
  <si>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</si>
  <si>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</si>
  <si>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</si>
  <si>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</si>
  <si>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</si>
  <si>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</si>
  <si>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</si>
  <si>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</si>
  <si>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</si>
  <si>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</si>
  <si>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</si>
  <si>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</si>
  <si>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</si>
  <si>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</si>
  <si>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</si>
  <si>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</si>
  <si>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</si>
  <si>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</si>
  <si>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</si>
  <si>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</si>
  <si>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</si>
  <si>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</si>
  <si>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</si>
  <si>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</si>
  <si>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</si>
  <si>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</si>
  <si>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</si>
  <si>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</si>
  <si>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</si>
  <si>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</si>
  <si>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</si>
  <si>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</si>
  <si>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</si>
  <si>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</si>
  <si>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</si>
  <si>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</si>
  <si>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</si>
  <si>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</si>
  <si>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</si>
  <si>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</si>
  <si>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</si>
  <si>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</si>
  <si>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</si>
  <si>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</si>
  <si>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</si>
  <si>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</si>
  <si>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</si>
  <si>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</si>
  <si>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</si>
  <si>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</si>
  <si>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</si>
  <si>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</si>
  <si>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</si>
  <si>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</si>
  <si>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</si>
  <si>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</si>
  <si>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</si>
  <si>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</si>
  <si>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</si>
  <si>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</si>
  <si>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</si>
  <si>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</si>
  <si>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</si>
  <si>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</si>
  <si>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</si>
  <si>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</si>
  <si>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</si>
  <si>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</si>
  <si>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</si>
  <si>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</si>
  <si>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</si>
  <si>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</si>
  <si>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</si>
  <si>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</si>
  <si>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</si>
  <si>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</si>
  <si>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</si>
  <si>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</si>
  <si>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</si>
  <si>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</si>
  <si>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</si>
  <si>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</si>
  <si>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</si>
  <si>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</si>
  <si>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</si>
  <si>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</si>
  <si>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</si>
  <si>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</si>
  <si>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</si>
  <si>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</si>
  <si>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</si>
  <si>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</si>
  <si>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</si>
  <si>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</si>
  <si>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</si>
  <si>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</si>
  <si>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</si>
  <si>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</si>
  <si>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</si>
  <si>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</si>
  <si>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</si>
  <si>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</si>
  <si>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</si>
  <si>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</si>
  <si>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</si>
  <si>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</si>
  <si>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</si>
  <si>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</si>
  <si>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</si>
  <si>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</si>
  <si>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</si>
  <si>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</si>
  <si>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</si>
  <si>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</si>
  <si>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</si>
  <si>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</si>
  <si>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</si>
  <si>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</si>
  <si>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</si>
  <si>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</si>
  <si>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</si>
  <si>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</si>
  <si>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</si>
  <si>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</si>
  <si>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</si>
  <si>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</si>
  <si>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</si>
  <si>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</si>
  <si>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</si>
  <si>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</si>
  <si>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</si>
  <si>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</si>
  <si>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</si>
  <si>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</si>
  <si>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</si>
  <si>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</si>
  <si>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</si>
  <si>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</si>
  <si>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</si>
  <si>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</si>
  <si>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</si>
  <si>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</si>
  <si>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</si>
  <si>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</si>
  <si>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</si>
  <si>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</si>
  <si>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</si>
  <si>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</si>
  <si>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</si>
  <si>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</si>
  <si>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</si>
  <si>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</si>
  <si>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</si>
  <si>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</si>
  <si>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</si>
  <si>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</si>
  <si>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</si>
  <si>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</si>
  <si>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</si>
  <si>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</si>
  <si>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</si>
  <si>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</si>
  <si>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</si>
  <si>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</si>
  <si>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</si>
  <si>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</si>
  <si>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</si>
  <si>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</si>
  <si>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</si>
  <si>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</si>
  <si>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</si>
  <si>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</si>
  <si>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</si>
  <si>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</si>
  <si>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</si>
  <si>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</si>
  <si>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</si>
  <si>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</si>
  <si>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</si>
  <si>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</si>
  <si>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</si>
  <si>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</si>
  <si>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</si>
  <si>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</si>
  <si>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</si>
  <si>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</si>
  <si>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</si>
  <si>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</si>
  <si>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</si>
  <si>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</si>
  <si>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</si>
  <si>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</si>
  <si>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</si>
  <si>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</si>
  <si>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</si>
  <si>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</si>
  <si>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</si>
  <si>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</si>
  <si>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</si>
  <si>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</si>
  <si>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</si>
  <si>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</si>
  <si>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</si>
  <si>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</si>
  <si>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</si>
  <si>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</si>
  <si>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</si>
  <si>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</si>
  <si>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</si>
  <si>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</si>
  <si>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</si>
  <si>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</si>
  <si>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</si>
  <si>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</si>
  <si>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</si>
  <si>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</si>
  <si>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</si>
  <si>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</si>
  <si>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</si>
  <si>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</si>
  <si>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</si>
  <si>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</si>
  <si>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</si>
  <si>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</si>
  <si>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</si>
  <si>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</si>
  <si>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</si>
  <si>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</si>
  <si>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</si>
  <si>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</si>
  <si>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</si>
  <si>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</si>
  <si>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</si>
  <si>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</si>
  <si>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</si>
  <si>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</si>
  <si>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</si>
  <si>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</si>
  <si>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</si>
  <si>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</si>
  <si>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</si>
  <si>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</si>
  <si>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</si>
  <si>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</si>
  <si>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</si>
  <si>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</si>
  <si>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</si>
  <si>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</si>
  <si>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</si>
  <si>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</si>
  <si>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</si>
  <si>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</si>
  <si>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</si>
  <si>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</si>
  <si>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</si>
  <si>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</si>
  <si>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</si>
  <si>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</si>
  <si>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</si>
  <si>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</si>
  <si>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</si>
  <si>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</si>
  <si>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</si>
  <si>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</si>
  <si>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</si>
  <si>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</si>
  <si>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</si>
  <si>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</si>
  <si>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</si>
  <si>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</si>
  <si>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</si>
  <si>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</si>
  <si>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</si>
  <si>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</si>
  <si>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</si>
  <si>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</si>
  <si>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</si>
  <si>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</si>
  <si>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</si>
  <si>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</si>
  <si>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</si>
  <si>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</si>
  <si>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</si>
  <si>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</si>
  <si>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</si>
  <si>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</si>
  <si>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</si>
  <si>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</si>
  <si>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</si>
  <si>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</si>
  <si>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</si>
  <si>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</si>
  <si>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</si>
  <si>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</si>
  <si>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</si>
  <si>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</si>
  <si>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</si>
  <si>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</si>
  <si>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</si>
  <si>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</si>
  <si>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</si>
  <si>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</si>
  <si>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</si>
  <si>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</si>
  <si>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</si>
  <si>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</si>
  <si>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</si>
  <si>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</si>
  <si>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</si>
  <si>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</si>
  <si>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</si>
  <si>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</si>
  <si>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</si>
  <si>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</si>
  <si>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</si>
  <si>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</si>
  <si>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</si>
  <si>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</si>
  <si>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</si>
  <si>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</si>
  <si>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</si>
  <si>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</si>
  <si>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</si>
  <si>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</si>
  <si>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</si>
  <si>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</si>
  <si>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</si>
  <si>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</si>
  <si>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</si>
  <si>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</si>
  <si>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</si>
  <si>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</si>
  <si>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</si>
  <si>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</si>
  <si>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</si>
  <si>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</si>
  <si>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</si>
  <si>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</si>
  <si>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</si>
  <si>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</si>
  <si>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</si>
  <si>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</si>
  <si>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</si>
  <si>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</si>
  <si>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</si>
  <si>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</si>
  <si>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</si>
  <si>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</si>
  <si>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</si>
  <si>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</si>
  <si>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</si>
  <si>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</si>
  <si>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</si>
  <si>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</si>
  <si>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</si>
  <si>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</si>
  <si>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</si>
  <si>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</si>
  <si>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</si>
  <si>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</si>
  <si>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</si>
  <si>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</si>
  <si>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</si>
  <si>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</si>
  <si>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</si>
  <si>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</si>
  <si>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</si>
  <si>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</si>
  <si>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</si>
  <si>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</si>
  <si>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</si>
  <si>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</si>
  <si>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</si>
  <si>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</si>
  <si>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</si>
  <si>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</si>
  <si>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</si>
  <si>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</si>
  <si>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</si>
  <si>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</si>
  <si>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</si>
  <si>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</si>
  <si>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</si>
  <si>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</si>
  <si>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</si>
  <si>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</si>
  <si>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</si>
  <si>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</si>
  <si>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</si>
  <si>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</si>
  <si>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</si>
  <si>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</si>
  <si>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</si>
  <si>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</si>
  <si>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</si>
  <si>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</si>
  <si>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</si>
  <si>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</si>
  <si>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</si>
  <si>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</si>
  <si>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</si>
  <si>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</si>
  <si>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</si>
  <si>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</si>
  <si>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</si>
  <si>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</si>
  <si>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</si>
  <si>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</si>
  <si>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</si>
  <si>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</si>
  <si>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</si>
  <si>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</si>
  <si>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</si>
  <si>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</si>
  <si>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</si>
  <si>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</si>
  <si>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</si>
  <si>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</si>
  <si>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</si>
  <si>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</si>
  <si>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</si>
  <si>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</si>
  <si>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</si>
  <si>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</si>
  <si>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</si>
  <si>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</si>
  <si>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</si>
  <si>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</si>
  <si>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</si>
  <si>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</si>
  <si>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</si>
  <si>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</si>
  <si>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</si>
  <si>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</si>
  <si>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</si>
  <si>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</si>
  <si>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</si>
  <si>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</si>
  <si>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</si>
  <si>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</si>
  <si>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</si>
  <si>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</si>
  <si>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</si>
  <si>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</si>
  <si>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</si>
  <si>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</si>
  <si>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</si>
  <si>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</si>
  <si>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</si>
  <si>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</si>
  <si>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</si>
  <si>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</si>
  <si>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</si>
  <si>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</si>
  <si>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</si>
  <si>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</si>
  <si>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</si>
  <si>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</si>
  <si>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</si>
  <si>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</si>
  <si>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</si>
  <si>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</si>
  <si>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</si>
  <si>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</si>
  <si>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</si>
  <si>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</si>
  <si>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</si>
  <si>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</si>
  <si>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</si>
  <si>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</si>
  <si>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</si>
  <si>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</si>
  <si>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</si>
  <si>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</si>
  <si>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</si>
  <si>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</si>
  <si>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</si>
  <si>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</si>
  <si>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</si>
  <si>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</si>
  <si>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</si>
  <si>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</si>
  <si>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</si>
  <si>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</si>
  <si>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</si>
  <si>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</si>
  <si>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</si>
  <si>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</si>
  <si>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</si>
  <si>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</si>
  <si>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</si>
  <si>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</si>
  <si>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</si>
  <si>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</si>
  <si>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</si>
  <si>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</si>
  <si>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</si>
  <si>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</si>
  <si>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</si>
  <si>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</si>
  <si>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</si>
  <si>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</si>
  <si>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</si>
  <si>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</si>
  <si>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</si>
  <si>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</si>
  <si>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</si>
  <si>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</si>
  <si>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</si>
  <si>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</si>
  <si>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</si>
  <si>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</si>
  <si>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</si>
  <si>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</si>
  <si>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</si>
  <si>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</si>
  <si>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</si>
  <si>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</si>
  <si>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</si>
  <si>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</si>
  <si>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</si>
  <si>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</si>
  <si>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</si>
  <si>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</si>
  <si>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</si>
  <si>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</si>
  <si>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</si>
  <si>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</si>
  <si>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</si>
  <si>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</si>
  <si>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</si>
  <si>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</si>
  <si>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</si>
  <si>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</si>
  <si>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</si>
  <si>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</si>
  <si>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</si>
  <si>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</si>
  <si>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</si>
  <si>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</si>
  <si>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</si>
  <si>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</si>
  <si>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</si>
  <si>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</si>
  <si>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</si>
  <si>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</si>
  <si>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</si>
  <si>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</si>
  <si>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</si>
  <si>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</si>
  <si>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</si>
  <si>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</si>
  <si>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</si>
  <si>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</si>
  <si>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</si>
  <si>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</si>
  <si>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</si>
  <si>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</si>
  <si>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</si>
  <si>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</si>
  <si>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</si>
  <si>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</si>
  <si>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</si>
  <si>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</si>
  <si>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</si>
  <si>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</si>
  <si>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</si>
  <si>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</si>
  <si>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</si>
  <si>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</si>
  <si>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</si>
  <si>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</si>
  <si>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</si>
  <si>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</si>
  <si>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</si>
  <si>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</si>
  <si>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</si>
  <si>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</si>
  <si>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</si>
  <si>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</si>
  <si>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</si>
  <si>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</si>
  <si>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</si>
  <si>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</si>
  <si>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</si>
  <si>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</si>
  <si>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</si>
  <si>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</si>
  <si>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</si>
  <si>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</si>
  <si>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</si>
  <si>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</si>
  <si>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</si>
  <si>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</si>
  <si>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</si>
  <si>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</si>
  <si>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</si>
  <si>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</si>
  <si>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</si>
  <si>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</si>
  <si>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</si>
  <si>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</si>
  <si>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</si>
  <si>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</si>
  <si>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</si>
  <si>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</si>
  <si>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</si>
  <si>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</si>
  <si>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</si>
  <si>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</si>
  <si>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</si>
  <si>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</si>
  <si>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</si>
  <si>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</si>
  <si>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</si>
  <si>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</si>
  <si>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</si>
  <si>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</si>
  <si>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</si>
  <si>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</si>
  <si>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</si>
  <si>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</si>
  <si>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</si>
  <si>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</si>
  <si>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</si>
  <si>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</si>
  <si>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</si>
  <si>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</si>
  <si>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</si>
  <si>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</si>
  <si>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</si>
  <si>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</si>
  <si>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</si>
  <si>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</si>
  <si>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</si>
  <si>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</si>
  <si>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</si>
  <si>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</si>
  <si>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</si>
  <si>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</si>
  <si>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</si>
  <si>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</si>
  <si>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</si>
  <si>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</si>
  <si>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</si>
  <si>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</si>
  <si>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</si>
  <si>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</si>
  <si>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</si>
  <si>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</si>
  <si>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</si>
  <si>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</si>
  <si>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</si>
  <si>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</si>
  <si>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</si>
  <si>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</si>
  <si>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</si>
  <si>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</si>
  <si>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</si>
  <si>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</si>
  <si>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</si>
  <si>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</si>
  <si>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</si>
  <si>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</si>
  <si>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</si>
  <si>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</si>
  <si>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</si>
  <si>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</si>
  <si>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</si>
  <si>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</si>
  <si>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</si>
  <si>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</si>
  <si>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</si>
  <si>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</si>
  <si>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</si>
  <si>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</si>
  <si>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</si>
  <si>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</si>
  <si>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</si>
  <si>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</si>
  <si>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</si>
  <si>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</si>
  <si>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</si>
  <si>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</si>
  <si>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</si>
  <si>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</si>
  <si>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</si>
  <si>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</si>
  <si>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</si>
  <si>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</si>
  <si>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</si>
  <si>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</si>
  <si>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</si>
  <si>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</si>
  <si>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</si>
  <si>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</si>
  <si>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</si>
  <si>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</si>
  <si>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</si>
  <si>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</si>
  <si>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</si>
  <si>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</si>
  <si>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</si>
  <si>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</si>
  <si>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</si>
  <si>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</si>
  <si>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</si>
  <si>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</si>
  <si>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</si>
  <si>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</si>
  <si>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</si>
  <si>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</si>
  <si>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</si>
  <si>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</si>
  <si>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</si>
  <si>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</si>
  <si>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</si>
  <si>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</si>
  <si>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</si>
  <si>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</si>
  <si>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</si>
  <si>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</si>
  <si>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</si>
  <si>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</si>
  <si>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</si>
  <si>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</si>
  <si>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</si>
  <si>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</si>
  <si>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</si>
  <si>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</si>
  <si>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</si>
  <si>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</si>
  <si>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</si>
  <si>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</si>
  <si>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</si>
  <si>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</si>
  <si>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</si>
  <si>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</si>
  <si>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</si>
  <si>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</si>
  <si>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</si>
  <si>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</si>
  <si>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</si>
  <si>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</si>
  <si>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</si>
  <si>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</si>
  <si>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</si>
  <si>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</si>
  <si>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</si>
  <si>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</si>
  <si>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</si>
  <si>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</si>
  <si>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</si>
  <si>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</si>
  <si>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</si>
  <si>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</si>
  <si>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</si>
  <si>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</si>
  <si>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</si>
  <si>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</si>
  <si>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</si>
  <si>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</si>
  <si>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</si>
  <si>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</si>
  <si>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</si>
  <si>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</si>
  <si>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</si>
  <si>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</si>
  <si>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</si>
  <si>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</si>
  <si>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</si>
  <si>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</si>
  <si>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</si>
  <si>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</si>
  <si>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</si>
  <si>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</si>
  <si>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</si>
  <si>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</si>
  <si>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</si>
  <si>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</si>
  <si>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</si>
  <si>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</si>
  <si>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</si>
  <si>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</si>
  <si>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</si>
  <si>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</si>
  <si>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</si>
  <si>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</si>
  <si>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</si>
  <si>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</si>
  <si>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</si>
  <si>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</si>
  <si>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</si>
  <si>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</si>
  <si>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</si>
  <si>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</si>
  <si>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</si>
  <si>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</si>
  <si>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</si>
  <si>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</si>
  <si>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</si>
  <si>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</si>
  <si>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</si>
  <si>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</si>
  <si>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</si>
  <si>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</si>
  <si>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</si>
  <si>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</si>
  <si>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</si>
  <si>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</si>
  <si>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</si>
  <si>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</si>
  <si>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</si>
  <si>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</si>
  <si>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</si>
  <si>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</si>
  <si>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</si>
  <si>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</si>
  <si>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</si>
  <si>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</si>
  <si>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</si>
  <si>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</si>
  <si>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</si>
  <si>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</si>
  <si>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</si>
  <si>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</si>
  <si>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</si>
  <si>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</si>
  <si>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</si>
  <si>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</si>
  <si>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</si>
  <si>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</si>
  <si>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</si>
  <si>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</si>
  <si>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</si>
  <si>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</si>
  <si>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</si>
  <si>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</si>
  <si>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</si>
  <si>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</si>
  <si>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</si>
  <si>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</si>
  <si>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</si>
  <si>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</si>
  <si>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</si>
  <si>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</si>
  <si>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</si>
  <si>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</si>
  <si>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</si>
  <si>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</si>
  <si>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</si>
  <si>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</si>
  <si>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</si>
  <si>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</si>
  <si>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</si>
  <si>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</si>
  <si>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</si>
  <si>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</si>
  <si>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</si>
  <si>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</si>
  <si>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</si>
  <si>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</si>
  <si>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</si>
  <si>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</si>
  <si>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</si>
  <si>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</si>
  <si>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</si>
  <si>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</si>
  <si>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</si>
  <si>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</si>
  <si>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</si>
  <si>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</si>
  <si>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</si>
  <si>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</si>
  <si>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</si>
  <si>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</si>
  <si>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</si>
  <si>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</si>
  <si>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</si>
  <si>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</si>
  <si>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</si>
  <si>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</si>
  <si>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</si>
  <si>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</si>
  <si>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</si>
  <si>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</si>
  <si>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</si>
  <si>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</si>
  <si>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</si>
  <si>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</si>
  <si>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</si>
  <si>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</si>
  <si>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</si>
  <si>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</si>
  <si>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</si>
  <si>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</si>
  <si>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</si>
  <si>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</si>
  <si>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</si>
  <si>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</si>
  <si>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</si>
  <si>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</si>
  <si>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</si>
  <si>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</si>
  <si>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</si>
  <si>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</si>
  <si>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</si>
  <si>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</si>
  <si>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</si>
  <si>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</si>
  <si>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</si>
  <si>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</si>
  <si>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</si>
  <si>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</si>
  <si>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</si>
  <si>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</si>
  <si>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</si>
  <si>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</si>
  <si>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</si>
  <si>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</si>
  <si>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</si>
  <si>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</si>
  <si>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</si>
  <si>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</si>
  <si>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</si>
  <si>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</si>
  <si>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</si>
  <si>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</si>
  <si>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</si>
  <si>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</si>
  <si>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</si>
  <si>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</si>
  <si>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</si>
  <si>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</si>
  <si>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</si>
  <si>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</si>
  <si>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</si>
  <si>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</si>
  <si>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</si>
  <si>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</si>
  <si>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</si>
  <si>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</si>
  <si>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</si>
  <si>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</si>
  <si>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</si>
  <si>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</si>
  <si>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</si>
  <si>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</si>
  <si>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</si>
  <si>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</si>
  <si>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</si>
  <si>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</si>
  <si>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</si>
  <si>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</si>
  <si>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</si>
  <si>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</si>
  <si>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</si>
  <si>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</si>
  <si>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</si>
  <si>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</si>
  <si>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</si>
  <si>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</si>
  <si>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</si>
  <si>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</si>
  <si>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</si>
  <si>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</si>
  <si>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</si>
  <si>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</si>
  <si>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</si>
  <si>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</si>
  <si>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</si>
  <si>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</si>
  <si>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</si>
  <si>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</si>
  <si>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</si>
  <si>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</si>
  <si>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</si>
  <si>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</si>
  <si>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</si>
  <si>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</si>
  <si>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</si>
  <si>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</si>
  <si>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</si>
  <si>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</si>
  <si>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</si>
  <si>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</si>
  <si>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</si>
  <si>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</si>
  <si>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</si>
  <si>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</si>
  <si>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</si>
  <si>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</si>
  <si>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</si>
  <si>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</si>
  <si>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</si>
  <si>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</si>
  <si>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</si>
  <si>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</si>
  <si>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</si>
  <si>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</si>
  <si>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</si>
  <si>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</si>
  <si>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</si>
  <si>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</si>
  <si>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</si>
  <si>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</si>
  <si>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</si>
  <si>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</si>
  <si>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</si>
  <si>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</si>
  <si>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</si>
  <si>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</si>
  <si>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</si>
  <si>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</si>
  <si>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</si>
  <si>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</si>
  <si>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</si>
  <si>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</si>
  <si>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</si>
  <si>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</si>
  <si>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</si>
  <si>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</si>
  <si>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</si>
  <si>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</si>
  <si>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</si>
  <si>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</si>
  <si>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</si>
  <si>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</si>
  <si>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</si>
  <si>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</si>
  <si>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</si>
  <si>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</si>
  <si>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</si>
  <si>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</si>
  <si>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</si>
  <si>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</si>
  <si>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</si>
  <si>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</si>
  <si>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</si>
  <si>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</si>
  <si>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</si>
  <si>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</si>
  <si>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</si>
  <si>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</si>
  <si>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</si>
  <si>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</si>
  <si>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</si>
  <si>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</si>
  <si>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</si>
  <si>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</si>
  <si>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</si>
  <si>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</si>
  <si>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</si>
  <si>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</si>
  <si>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</si>
  <si>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</si>
  <si>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</si>
  <si>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</si>
  <si>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</si>
  <si>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</si>
  <si>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</si>
  <si>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</si>
  <si>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</si>
  <si>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</si>
  <si>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</si>
  <si>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</si>
  <si>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</si>
  <si>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</si>
  <si>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</si>
  <si>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</si>
  <si>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</si>
  <si>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</si>
  <si>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</si>
  <si>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</si>
  <si>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</si>
  <si>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</si>
  <si>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</si>
  <si>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</si>
  <si>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</si>
  <si>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</si>
  <si>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</si>
  <si>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</si>
  <si>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</si>
  <si>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</si>
  <si>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</si>
  <si>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</si>
  <si>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</si>
  <si>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</si>
  <si>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</si>
  <si>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</si>
  <si>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</si>
  <si>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</si>
  <si>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</si>
  <si>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</si>
  <si>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</si>
  <si>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</si>
  <si>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</si>
  <si>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</si>
  <si>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</si>
  <si>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</si>
  <si>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</si>
  <si>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</si>
  <si>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</si>
  <si>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</si>
  <si>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</si>
  <si>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</si>
  <si>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</si>
  <si>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</si>
  <si>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</si>
  <si>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</si>
  <si>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</si>
  <si>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</si>
  <si>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</si>
  <si>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</si>
  <si>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</si>
  <si>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</si>
  <si>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</si>
  <si>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</si>
  <si>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</si>
  <si>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</si>
  <si>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</si>
  <si>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</si>
  <si>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</si>
  <si>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</si>
  <si>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</si>
  <si>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</si>
  <si>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</si>
  <si>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</si>
  <si>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</si>
  <si>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</si>
  <si>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</si>
  <si>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</si>
  <si>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</si>
  <si>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</si>
  <si>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</si>
  <si>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</si>
  <si>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</si>
  <si>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</si>
  <si>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</si>
  <si>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</si>
  <si>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</si>
  <si>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</si>
  <si>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</si>
  <si>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</si>
  <si>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</si>
  <si>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</si>
  <si>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</si>
  <si>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</si>
  <si>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</si>
  <si>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</si>
  <si>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</si>
  <si>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</si>
  <si>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</si>
  <si>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</si>
  <si>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</si>
  <si>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</si>
  <si>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</si>
  <si>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</si>
  <si>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</si>
  <si>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</si>
  <si>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</si>
  <si>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</si>
  <si>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</si>
  <si>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</si>
  <si>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</si>
  <si>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</si>
  <si>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</si>
  <si>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</si>
  <si>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</si>
  <si>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</si>
  <si>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</si>
  <si>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</si>
  <si>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</si>
  <si>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</si>
  <si>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</si>
  <si>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</si>
  <si>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</si>
  <si>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</si>
  <si>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</si>
  <si>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</si>
  <si>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</si>
  <si>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</si>
  <si>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</si>
  <si>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</si>
  <si>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</si>
  <si>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</si>
  <si>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</si>
  <si>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</si>
  <si>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</si>
  <si>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</si>
  <si>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</si>
  <si>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</si>
  <si>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</si>
  <si>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</si>
  <si>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</si>
  <si>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</si>
  <si>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</si>
  <si>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</si>
  <si>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</si>
  <si>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</si>
  <si>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</si>
  <si>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</si>
  <si>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</si>
  <si>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</si>
  <si>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</si>
  <si>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</si>
  <si>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</si>
  <si>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</si>
  <si>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</si>
  <si>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</si>
  <si>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</si>
  <si>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</si>
  <si>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</si>
  <si>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</si>
  <si>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</si>
  <si>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</si>
  <si>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</si>
  <si>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</si>
  <si>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</si>
  <si>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</si>
  <si>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</si>
  <si>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</si>
  <si>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</si>
  <si>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</si>
  <si>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</si>
  <si>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</si>
  <si>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</si>
  <si>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</si>
  <si>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</si>
  <si>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</si>
  <si>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</si>
  <si>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</si>
  <si>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</si>
  <si>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</si>
  <si>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</si>
  <si>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</si>
  <si>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</si>
  <si>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</si>
  <si>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</si>
  <si>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</si>
  <si>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</si>
  <si>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</si>
  <si>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</si>
  <si>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</si>
  <si>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</si>
  <si>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</si>
  <si>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</si>
  <si>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</si>
  <si>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</si>
  <si>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</si>
  <si>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</si>
  <si>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</si>
  <si>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</si>
  <si>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</si>
  <si>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</si>
  <si>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</si>
  <si>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</si>
  <si>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</si>
  <si>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</si>
  <si>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</si>
  <si>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</si>
  <si>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</si>
  <si>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</si>
  <si>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</si>
  <si>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</si>
  <si>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</si>
  <si>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</si>
  <si>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</si>
  <si>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</si>
  <si>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</si>
  <si>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</si>
  <si>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</si>
  <si>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</si>
  <si>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</si>
  <si>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</si>
  <si>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</si>
  <si>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</si>
  <si>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</si>
  <si>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</si>
  <si>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</si>
  <si>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</si>
  <si>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</si>
  <si>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</si>
  <si>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</si>
  <si>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</si>
  <si>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</si>
  <si>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</si>
  <si>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</si>
  <si>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</si>
  <si>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</si>
  <si>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</si>
  <si>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</si>
  <si>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</si>
  <si>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</si>
  <si>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</si>
  <si>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</si>
  <si>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</si>
  <si>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</si>
  <si>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</si>
  <si>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</si>
  <si>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</si>
  <si>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</si>
  <si>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</si>
  <si>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</si>
  <si>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</si>
  <si>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</si>
  <si>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</si>
  <si>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</si>
  <si>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</si>
  <si>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</si>
  <si>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</si>
  <si>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</si>
  <si>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</si>
  <si>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</si>
  <si>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</si>
  <si>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</si>
  <si>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</si>
  <si>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</si>
  <si>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</si>
  <si>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</si>
  <si>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</si>
  <si>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</si>
  <si>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</si>
  <si>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</si>
  <si>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</si>
  <si>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</si>
  <si>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</si>
  <si>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</si>
  <si>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</si>
  <si>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</si>
  <si>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</si>
  <si>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</si>
  <si>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</si>
  <si>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</si>
  <si>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</si>
  <si>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</si>
  <si>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</si>
  <si>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</si>
  <si>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</si>
  <si>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</si>
  <si>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</si>
  <si>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</si>
  <si>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</si>
  <si>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</si>
  <si>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</si>
  <si>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</si>
  <si>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</si>
  <si>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</si>
  <si>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</si>
  <si>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</si>
  <si>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</si>
  <si>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</si>
  <si>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</si>
  <si>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</si>
  <si>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</si>
  <si>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</si>
  <si>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</si>
  <si>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</si>
  <si>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</si>
  <si>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</si>
  <si>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</si>
  <si>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</si>
  <si>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</si>
  <si>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</si>
  <si>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</si>
  <si>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</si>
  <si>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</si>
  <si>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</si>
  <si>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</si>
  <si>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</si>
  <si>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</si>
  <si>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</si>
  <si>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</si>
  <si>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</si>
  <si>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</si>
  <si>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</si>
  <si>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</si>
  <si>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</si>
  <si>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</si>
  <si>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</si>
  <si>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</si>
  <si>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</si>
  <si>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</si>
  <si>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</si>
  <si>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</si>
  <si>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</si>
  <si>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</si>
  <si>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</si>
  <si>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</si>
  <si>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</si>
  <si>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</si>
  <si>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</si>
  <si>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</si>
  <si>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</si>
  <si>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</si>
  <si>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</si>
  <si>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</si>
  <si>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</si>
  <si>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</si>
  <si>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</si>
  <si>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</si>
  <si>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</si>
  <si>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</si>
  <si>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</si>
  <si>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</si>
  <si>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</si>
  <si>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</si>
  <si>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</si>
  <si>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</si>
  <si>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</si>
  <si>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</si>
  <si>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</si>
  <si>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</si>
  <si>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</si>
  <si>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</si>
  <si>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</si>
  <si>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</si>
  <si>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</si>
  <si>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</si>
  <si>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</si>
  <si>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</si>
  <si>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</si>
  <si>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</si>
  <si>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</si>
  <si>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</si>
  <si>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</si>
  <si>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</si>
  <si>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</si>
  <si>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</si>
  <si>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</si>
  <si>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</si>
  <si>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</si>
  <si>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</si>
  <si>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</si>
  <si>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</si>
  <si>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</si>
  <si>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</si>
  <si>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</si>
  <si>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</si>
  <si>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</si>
  <si>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</si>
  <si>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</si>
  <si>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</si>
  <si>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</si>
  <si>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</si>
  <si>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</si>
  <si>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</si>
  <si>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</si>
  <si>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</si>
  <si>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</si>
  <si>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</si>
  <si>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</si>
  <si>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</si>
  <si>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</si>
  <si>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</si>
  <si>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</si>
  <si>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</si>
  <si>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</si>
  <si>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</si>
  <si>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</si>
  <si>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</si>
  <si>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</si>
  <si>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</si>
  <si>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</si>
  <si>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</si>
  <si>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</si>
  <si>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</si>
  <si>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</si>
  <si>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</si>
  <si>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</si>
  <si>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</si>
  <si>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</si>
  <si>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</si>
  <si>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</si>
  <si>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</si>
  <si>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</si>
  <si>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</si>
  <si>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</si>
  <si>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</si>
  <si>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</si>
  <si>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</si>
  <si>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</si>
  <si>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</si>
  <si>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</si>
  <si>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</si>
  <si>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</si>
  <si>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</si>
  <si>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</si>
  <si>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</si>
  <si>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</si>
  <si>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</si>
  <si>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</si>
  <si>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</si>
  <si>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</si>
  <si>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</si>
  <si>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</si>
  <si>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</si>
  <si>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</si>
  <si>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</si>
  <si>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</si>
  <si>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</si>
  <si>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</si>
  <si>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</si>
  <si>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</si>
  <si>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</si>
  <si>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</si>
  <si>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</si>
  <si>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</si>
  <si>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</si>
  <si>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</si>
  <si>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</si>
  <si>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</si>
  <si>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</si>
  <si>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</si>
  <si>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</si>
  <si>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</si>
  <si>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</si>
  <si>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</si>
  <si>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</si>
  <si>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</si>
  <si>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</si>
  <si>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</si>
  <si>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</si>
  <si>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</si>
  <si>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</si>
  <si>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</si>
  <si>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</si>
  <si>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</si>
  <si>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</si>
  <si>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</si>
  <si>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</si>
  <si>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</si>
  <si>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</si>
  <si>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</si>
  <si>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</si>
  <si>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</si>
  <si>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</si>
  <si>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</si>
  <si>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</si>
  <si>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</si>
  <si>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</si>
  <si>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</si>
  <si>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</si>
  <si>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</si>
  <si>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</si>
  <si>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</si>
  <si>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</si>
  <si>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</si>
  <si>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</si>
  <si>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</si>
  <si>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</si>
  <si>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</si>
  <si>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</si>
  <si>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</si>
  <si>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</si>
  <si>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</si>
  <si>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</si>
  <si>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</si>
  <si>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</si>
  <si>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</si>
  <si>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</si>
  <si>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</si>
  <si>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</si>
  <si>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</si>
  <si>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</si>
  <si>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</si>
  <si>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</si>
  <si>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</si>
  <si>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</si>
  <si>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</si>
  <si>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</si>
  <si>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</si>
  <si>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</si>
  <si>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</si>
  <si>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</si>
  <si>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</si>
  <si>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</si>
  <si>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</si>
  <si>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</si>
  <si>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</si>
  <si>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</si>
  <si>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</si>
  <si>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</si>
  <si>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</si>
  <si>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</si>
  <si>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</si>
  <si>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</si>
  <si>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</si>
  <si>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</si>
  <si>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</si>
  <si>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</si>
  <si>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</si>
  <si>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</si>
  <si>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</si>
  <si>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</si>
  <si>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</si>
  <si>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</si>
  <si>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</si>
  <si>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</si>
  <si>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</si>
  <si>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</si>
  <si>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</si>
  <si>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</si>
  <si>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</si>
  <si>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</si>
  <si>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</si>
  <si>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</si>
  <si>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</si>
  <si>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</si>
  <si>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</si>
  <si>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</si>
  <si>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</si>
  <si>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</si>
  <si>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</si>
  <si>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</si>
  <si>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</si>
  <si>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</si>
  <si>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</si>
  <si>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</si>
  <si>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</si>
  <si>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</si>
  <si>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</si>
  <si>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</si>
  <si>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</si>
  <si>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</si>
  <si>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</si>
  <si>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</si>
  <si>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</si>
  <si>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</si>
  <si>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</si>
  <si>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</si>
  <si>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</si>
  <si>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</si>
  <si>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</si>
  <si>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</si>
  <si>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</si>
  <si>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</si>
  <si>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</si>
  <si>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</si>
  <si>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</si>
  <si>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</si>
  <si>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</si>
  <si>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</si>
  <si>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</si>
  <si>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</si>
  <si>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</si>
  <si>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</si>
  <si>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</si>
  <si>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</si>
  <si>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</si>
  <si>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</si>
  <si>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</si>
  <si>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</si>
  <si>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</si>
  <si>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</si>
  <si>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</si>
  <si>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</si>
  <si>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</si>
  <si>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</si>
  <si>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</si>
  <si>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</si>
  <si>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</si>
  <si>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</si>
  <si>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</si>
  <si>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</si>
  <si>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</si>
  <si>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</si>
  <si>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</si>
  <si>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</si>
  <si>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</si>
  <si>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</si>
  <si>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</si>
  <si>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</si>
  <si>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</si>
  <si>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</si>
  <si>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</si>
  <si>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</si>
  <si>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</si>
  <si>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</si>
  <si>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</si>
  <si>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</si>
  <si>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</si>
  <si>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</si>
  <si>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</si>
  <si>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</si>
  <si>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</si>
  <si>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</si>
  <si>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</si>
  <si>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</si>
  <si>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</si>
  <si>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</si>
  <si>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</si>
  <si>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</si>
  <si>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</si>
  <si>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</si>
  <si>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</si>
  <si>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</si>
  <si>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</si>
  <si>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</si>
  <si>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</si>
  <si>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</si>
  <si>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</si>
  <si>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</si>
  <si>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</si>
  <si>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</si>
  <si>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</si>
  <si>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</si>
  <si>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</si>
  <si>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</si>
  <si>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</si>
  <si>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</si>
  <si>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</si>
  <si>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</si>
  <si>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</si>
  <si>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</si>
  <si>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</si>
  <si>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</si>
  <si>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</si>
  <si>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</si>
  <si>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</si>
  <si>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</si>
  <si>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</si>
  <si>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</si>
  <si>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</si>
  <si>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</si>
  <si>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</si>
  <si>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</si>
  <si>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</si>
  <si>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</si>
  <si>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</si>
  <si>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</si>
  <si>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</si>
  <si>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</si>
  <si>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</si>
  <si>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</si>
  <si>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</si>
  <si>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</si>
  <si>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</si>
  <si>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</si>
  <si>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</si>
  <si>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</si>
  <si>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</si>
  <si>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</si>
  <si>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</si>
  <si>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</si>
  <si>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</si>
  <si>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</si>
  <si>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</si>
  <si>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</si>
  <si>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</si>
  <si>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</si>
  <si>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</si>
  <si>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</si>
  <si>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</si>
  <si>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</si>
  <si>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</si>
  <si>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</si>
  <si>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</si>
  <si>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</si>
  <si>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</si>
  <si>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</si>
  <si>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</si>
  <si>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</si>
  <si>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</si>
  <si>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</si>
  <si>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</si>
  <si>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</si>
  <si>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</si>
  <si>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</si>
  <si>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</si>
  <si>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</si>
  <si>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</si>
  <si>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</si>
  <si>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</si>
  <si>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</si>
  <si>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</si>
  <si>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</si>
  <si>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</si>
  <si>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</si>
  <si>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</si>
  <si>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</si>
  <si>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</si>
  <si>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</si>
  <si>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</si>
  <si>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</si>
  <si>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</si>
  <si>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</si>
  <si>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</si>
  <si>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</si>
  <si>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</si>
  <si>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</si>
  <si>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</si>
  <si>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</si>
  <si>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</si>
  <si>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</si>
  <si>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</si>
  <si>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</si>
  <si>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</si>
  <si>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</si>
  <si>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</si>
  <si>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</si>
  <si>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</si>
  <si>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</si>
  <si>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</si>
  <si>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</si>
  <si>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</si>
  <si>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</si>
  <si>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</si>
  <si>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</si>
  <si>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</si>
  <si>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</si>
  <si>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</si>
  <si>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</si>
  <si>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</si>
  <si>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</si>
  <si>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</si>
  <si>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</si>
  <si>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</si>
  <si>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</si>
  <si>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</si>
  <si>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</si>
  <si>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</si>
  <si>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</si>
  <si>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</si>
  <si>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</si>
  <si>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</si>
  <si>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</si>
  <si>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</si>
  <si>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</si>
  <si>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</si>
  <si>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</si>
  <si>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</si>
  <si>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</si>
  <si>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</si>
  <si>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</si>
  <si>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</si>
  <si>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</si>
  <si>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</si>
  <si>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</si>
  <si>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</si>
  <si>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</si>
  <si>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</si>
  <si>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</si>
  <si>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</si>
  <si>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</si>
  <si>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</si>
  <si>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</si>
  <si>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</si>
  <si>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</si>
  <si>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</si>
  <si>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</si>
  <si>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</si>
  <si>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</si>
  <si>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</si>
  <si>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</si>
  <si>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</si>
  <si>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</si>
  <si>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</si>
  <si>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</si>
  <si>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</si>
  <si>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</si>
  <si>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</si>
  <si>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</si>
  <si>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</si>
  <si>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</si>
  <si>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</si>
  <si>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</si>
  <si>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</si>
  <si>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</si>
  <si>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</si>
  <si>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</si>
  <si>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</si>
  <si>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</si>
  <si>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</si>
  <si>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</si>
  <si>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</si>
  <si>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</si>
  <si>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</si>
  <si>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</si>
  <si>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</si>
  <si>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</si>
  <si>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</si>
  <si>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</si>
  <si>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</si>
  <si>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</si>
  <si>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</si>
  <si>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</si>
  <si>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</si>
  <si>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</si>
  <si>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</si>
  <si>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</si>
  <si>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</si>
  <si>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</si>
  <si>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</si>
  <si>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</si>
  <si>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</si>
  <si>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</si>
  <si>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</si>
  <si>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</si>
  <si>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</si>
  <si>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</si>
  <si>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</si>
  <si>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</si>
  <si>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</si>
  <si>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</si>
  <si>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</si>
  <si>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</si>
  <si>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</si>
  <si>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</si>
  <si>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</si>
  <si>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</si>
  <si>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</si>
  <si>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</si>
  <si>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</si>
  <si>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</si>
  <si>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</si>
  <si>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</si>
  <si>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</si>
  <si>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</si>
  <si>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</si>
  <si>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</si>
  <si>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</si>
  <si>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</si>
  <si>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</si>
  <si>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</si>
  <si>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</si>
  <si>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</si>
  <si>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</si>
  <si>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</si>
  <si>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</si>
  <si>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</si>
  <si>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</si>
  <si>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</si>
  <si>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</si>
  <si>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</si>
  <si>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</si>
  <si>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</si>
  <si>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</si>
  <si>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</si>
  <si>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</si>
  <si>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</si>
  <si>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</si>
  <si>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</si>
  <si>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</si>
  <si>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</si>
  <si>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</si>
  <si>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</si>
  <si>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</si>
  <si>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</si>
  <si>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</si>
  <si>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</si>
  <si>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</si>
  <si>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</si>
  <si>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</si>
  <si>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</si>
  <si>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</si>
  <si>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</si>
  <si>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</si>
  <si>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</si>
  <si>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</si>
  <si>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</si>
  <si>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</si>
  <si>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</si>
  <si>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</si>
  <si>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</si>
  <si>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</si>
  <si>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</si>
  <si>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</si>
  <si>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</si>
  <si>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</si>
  <si>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</si>
  <si>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</si>
  <si>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</si>
  <si>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</si>
  <si>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</si>
  <si>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</si>
  <si>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</si>
  <si>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</si>
  <si>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</si>
  <si>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</si>
  <si>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</si>
  <si>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</si>
  <si>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</si>
  <si>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</si>
  <si>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</si>
  <si>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</si>
  <si>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</si>
  <si>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</si>
  <si>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</si>
  <si>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</si>
  <si>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</si>
  <si>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</si>
  <si>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</si>
  <si>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</si>
  <si>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</si>
  <si>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</si>
  <si>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</si>
  <si>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</si>
  <si>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</si>
  <si>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</si>
  <si>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</si>
  <si>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</si>
  <si>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</si>
  <si>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</si>
  <si>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</si>
  <si>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</si>
  <si>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</si>
  <si>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</si>
  <si>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</si>
  <si>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</si>
  <si>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</si>
  <si>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</si>
  <si>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</si>
  <si>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</si>
  <si>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</si>
  <si>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</si>
  <si>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</si>
  <si>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</si>
  <si>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</si>
  <si>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</si>
  <si>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</si>
  <si>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</si>
  <si>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</si>
  <si>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</si>
  <si>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</si>
  <si>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</si>
  <si>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</si>
  <si>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</si>
  <si>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</si>
  <si>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</si>
  <si>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</si>
  <si>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</si>
  <si>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</si>
  <si>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</si>
  <si>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</si>
  <si>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</si>
  <si>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</si>
  <si>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</si>
  <si>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</si>
  <si>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</si>
  <si>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</si>
  <si>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</si>
  <si>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</si>
  <si>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</si>
  <si>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</si>
  <si>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</si>
  <si>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</si>
  <si>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</si>
  <si>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</si>
  <si>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</si>
  <si>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</si>
  <si>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</si>
  <si>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</si>
  <si>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</si>
  <si>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</si>
  <si>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</si>
  <si>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</si>
  <si>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</si>
  <si>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</si>
  <si>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</si>
  <si>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</si>
  <si>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</si>
  <si>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</si>
  <si>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</si>
  <si>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</si>
  <si>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</si>
  <si>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</si>
  <si>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</si>
  <si>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</si>
  <si>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</si>
  <si>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</si>
  <si>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</si>
  <si>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</si>
  <si>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</si>
  <si>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</si>
  <si>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</si>
  <si>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</si>
  <si>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</si>
  <si>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</si>
  <si>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</si>
  <si>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</si>
  <si>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</si>
  <si>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</si>
  <si>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</si>
  <si>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</si>
  <si>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</si>
  <si>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</si>
  <si>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</si>
  <si>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</si>
  <si>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</si>
  <si>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</si>
  <si>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</si>
  <si>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</si>
  <si>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</si>
  <si>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</si>
  <si>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</si>
  <si>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</si>
  <si>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</si>
  <si>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</si>
  <si>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</si>
  <si>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</si>
  <si>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</si>
  <si>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</si>
  <si>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</si>
  <si>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</si>
  <si>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</si>
  <si>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</si>
  <si>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</si>
  <si>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</si>
  <si>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</si>
  <si>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</si>
  <si>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</si>
  <si>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</si>
  <si>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</si>
  <si>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</si>
  <si>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</si>
  <si>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</si>
  <si>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</si>
  <si>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</si>
  <si>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</si>
  <si>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</si>
  <si>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</si>
  <si>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</si>
  <si>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</si>
  <si>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</si>
  <si>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</si>
  <si>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</si>
  <si>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</si>
  <si>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</si>
  <si>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</si>
  <si>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</si>
  <si>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</si>
  <si>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</si>
  <si>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</si>
  <si>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</si>
  <si>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</si>
  <si>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</si>
  <si>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</si>
  <si>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</si>
  <si>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</si>
  <si>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</si>
  <si>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</si>
  <si>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</si>
  <si>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</si>
  <si>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</si>
  <si>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</si>
  <si>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</si>
  <si>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</si>
  <si>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</si>
  <si>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</si>
  <si>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</si>
  <si>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</si>
  <si>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</si>
  <si>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</si>
  <si>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</si>
  <si>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</si>
  <si>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</si>
  <si>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</si>
  <si>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</si>
  <si>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</si>
  <si>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</si>
  <si>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</si>
  <si>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</si>
  <si>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</si>
  <si>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</si>
  <si>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</si>
  <si>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</si>
  <si>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</si>
  <si>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</si>
  <si>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</si>
  <si>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</si>
  <si>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</si>
  <si>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</si>
  <si>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</si>
  <si>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</si>
  <si>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</si>
  <si>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</si>
  <si>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</si>
  <si>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</si>
  <si>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</si>
  <si>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</si>
  <si>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</si>
  <si>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</si>
  <si>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</si>
  <si>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</si>
  <si>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</si>
  <si>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</si>
  <si>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</si>
  <si>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</si>
  <si>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</si>
  <si>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</si>
  <si>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</si>
  <si>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</si>
  <si>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</si>
  <si>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</si>
  <si>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</si>
  <si>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</si>
  <si>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</si>
  <si>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</si>
  <si>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</si>
  <si>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</si>
  <si>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</si>
  <si>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</si>
  <si>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</si>
  <si>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</si>
  <si>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</si>
  <si>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</si>
  <si>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</si>
  <si>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</si>
  <si>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</si>
  <si>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</si>
  <si>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</si>
  <si>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</si>
  <si>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</si>
  <si>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</si>
  <si>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</si>
  <si>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</si>
  <si>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</si>
  <si>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</si>
  <si>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</si>
  <si>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</si>
  <si>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</si>
  <si>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</si>
  <si>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</si>
  <si>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</si>
  <si>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</si>
  <si>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</si>
  <si>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</si>
  <si>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</si>
  <si>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</si>
  <si>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</si>
  <si>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</si>
  <si>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</si>
  <si>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</si>
  <si>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</si>
  <si>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</si>
  <si>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</si>
  <si>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</si>
  <si>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</si>
  <si>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</si>
  <si>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</si>
  <si>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</si>
  <si>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</si>
  <si>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</si>
  <si>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</si>
  <si>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</si>
  <si>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</si>
  <si>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</si>
  <si>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</si>
  <si>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</si>
  <si>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</si>
  <si>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</si>
  <si>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</si>
  <si>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</si>
  <si>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</si>
  <si>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</si>
  <si>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</si>
  <si>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</si>
  <si>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</si>
  <si>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</si>
  <si>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</si>
  <si>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</si>
  <si>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</si>
  <si>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</si>
  <si>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</si>
  <si>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</si>
  <si>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</si>
  <si>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</si>
  <si>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</si>
  <si>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</si>
  <si>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</si>
  <si>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</si>
  <si>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</si>
  <si>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</si>
  <si>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</si>
  <si>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</si>
  <si>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</si>
  <si>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</si>
  <si>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</si>
  <si>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</si>
  <si>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</si>
  <si>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</si>
  <si>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</si>
  <si>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</si>
  <si>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</si>
  <si>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</si>
  <si>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</si>
  <si>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</si>
  <si>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</si>
  <si>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</si>
  <si>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</si>
  <si>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</si>
  <si>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</si>
  <si>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</si>
  <si>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</si>
  <si>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</si>
  <si>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</si>
  <si>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</si>
  <si>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</si>
  <si>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</si>
  <si>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</si>
  <si>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</si>
  <si>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</si>
  <si>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</si>
  <si>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</si>
  <si>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</si>
  <si>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</si>
  <si>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</si>
  <si>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</si>
  <si>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</si>
  <si>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</si>
  <si>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</si>
  <si>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</si>
  <si>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</si>
  <si>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</si>
  <si>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</si>
  <si>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</si>
  <si>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</si>
  <si>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</si>
  <si>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</si>
  <si>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</si>
  <si>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</si>
  <si>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</si>
  <si>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</si>
  <si>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</si>
  <si>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</si>
  <si>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</si>
  <si>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</si>
  <si>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</si>
  <si>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</si>
  <si>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</si>
  <si>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</si>
  <si>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</si>
  <si>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</si>
  <si>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</si>
  <si>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</si>
  <si>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</si>
  <si>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</si>
  <si>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</si>
  <si>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</si>
  <si>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</si>
  <si>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</si>
  <si>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</si>
  <si>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</si>
  <si>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</si>
  <si>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</si>
  <si>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</si>
  <si>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</si>
  <si>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</si>
  <si>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</si>
  <si>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</si>
  <si>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</si>
  <si>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</si>
  <si>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</si>
  <si>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</si>
  <si>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</si>
  <si>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</si>
  <si>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</si>
  <si>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</si>
  <si>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</si>
  <si>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</si>
  <si>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</si>
  <si>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</si>
  <si>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</si>
  <si>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</si>
  <si>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</si>
  <si>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</si>
  <si>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</si>
  <si>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</si>
  <si>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</si>
  <si>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</si>
  <si>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</si>
  <si>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</si>
  <si>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</si>
  <si>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</si>
  <si>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</si>
  <si>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</si>
  <si>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</si>
  <si>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</si>
  <si>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</si>
  <si>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</si>
  <si>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</si>
  <si>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</si>
  <si>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</si>
  <si>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</si>
  <si>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</si>
  <si>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</si>
  <si>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</si>
  <si>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</si>
  <si>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</si>
  <si>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</si>
  <si>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</si>
  <si>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</si>
  <si>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</si>
  <si>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</si>
  <si>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</si>
  <si>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</si>
  <si>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</si>
  <si>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</si>
  <si>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</si>
  <si>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</si>
  <si>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</si>
  <si>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</si>
  <si>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</si>
  <si>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</si>
  <si>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</si>
  <si>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</si>
  <si>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</si>
  <si>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</si>
  <si>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</si>
  <si>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</si>
  <si>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</si>
  <si>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</si>
  <si>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</si>
  <si>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</si>
  <si>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</si>
  <si>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</si>
  <si>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</si>
  <si>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</si>
  <si>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</si>
  <si>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</si>
  <si>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</si>
  <si>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</si>
  <si>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</si>
  <si>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</si>
  <si>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</si>
  <si>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</si>
  <si>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</si>
  <si>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</si>
  <si>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</si>
  <si>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</si>
  <si>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</si>
  <si>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</si>
  <si>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</si>
  <si>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</si>
  <si>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</si>
  <si>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</si>
  <si>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</si>
  <si>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</si>
  <si>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</si>
  <si>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</si>
  <si>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</si>
  <si>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</si>
  <si>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</si>
  <si>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</si>
  <si>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</si>
  <si>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</si>
  <si>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</si>
  <si>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</si>
  <si>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</si>
  <si>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</si>
  <si>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</si>
  <si>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</si>
  <si>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</si>
  <si>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</si>
  <si>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</si>
  <si>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</si>
  <si>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</si>
  <si>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</si>
  <si>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</si>
  <si>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</si>
  <si>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</si>
  <si>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</si>
  <si>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</si>
  <si>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</si>
  <si>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</si>
  <si>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</si>
  <si>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</si>
  <si>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</si>
  <si>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</si>
  <si>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</si>
  <si>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</si>
  <si>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</si>
  <si>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</si>
  <si>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</si>
  <si>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</si>
  <si>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</si>
  <si>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</si>
  <si>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</si>
  <si>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</si>
  <si>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</si>
  <si>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</si>
  <si>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</si>
  <si>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</si>
  <si>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</si>
  <si>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</si>
  <si>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</si>
  <si>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</si>
  <si>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</si>
  <si>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</si>
  <si>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</si>
  <si>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</si>
  <si>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</si>
  <si>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</si>
  <si>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</si>
  <si>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</si>
  <si>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</si>
  <si>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</si>
  <si>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</si>
  <si>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</si>
  <si>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</si>
  <si>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</si>
  <si>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</si>
  <si>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</si>
  <si>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</si>
  <si>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</si>
  <si>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</si>
  <si>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</si>
  <si>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</si>
  <si>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</si>
  <si>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</si>
  <si>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</si>
  <si>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</si>
  <si>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</si>
  <si>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</si>
  <si>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</si>
  <si>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</si>
  <si>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</si>
  <si>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</si>
  <si>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</si>
  <si>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</si>
  <si>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</si>
  <si>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</si>
  <si>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</si>
  <si>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</si>
  <si>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</si>
  <si>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</si>
  <si>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</si>
  <si>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</si>
  <si>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</si>
  <si>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</si>
  <si>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</si>
  <si>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</si>
  <si>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</si>
  <si>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</si>
  <si>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</si>
  <si>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</si>
  <si>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</si>
  <si>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</si>
  <si>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</si>
  <si>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</si>
  <si>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</si>
  <si>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</si>
  <si>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</si>
  <si>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</si>
  <si>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</si>
  <si>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</si>
  <si>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</si>
  <si>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</si>
  <si>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</si>
  <si>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</si>
  <si>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</si>
  <si>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</si>
  <si>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</si>
  <si>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</si>
  <si>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</si>
  <si>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</si>
  <si>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</si>
  <si>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</si>
  <si>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</si>
  <si>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</si>
  <si>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</si>
  <si>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</si>
  <si>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</si>
  <si>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</si>
  <si>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</si>
  <si>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</si>
  <si>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</si>
  <si>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</si>
  <si>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</si>
  <si>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</si>
  <si>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</si>
  <si>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</si>
  <si>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</si>
  <si>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</si>
  <si>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</si>
  <si>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</si>
  <si>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</si>
  <si>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</si>
  <si>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</si>
  <si>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</si>
  <si>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</si>
  <si>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</si>
  <si>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</si>
  <si>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</si>
  <si>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</si>
  <si>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</si>
  <si>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</si>
  <si>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</si>
  <si>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</si>
  <si>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</si>
  <si>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</si>
  <si>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</si>
  <si>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</si>
  <si>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</si>
  <si>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</si>
  <si>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</si>
  <si>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</si>
  <si>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</si>
  <si>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</si>
  <si>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</si>
  <si>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</si>
  <si>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</si>
  <si>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</si>
  <si>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</si>
  <si>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</si>
  <si>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</si>
  <si>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</si>
  <si>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</si>
  <si>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</si>
  <si>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</si>
  <si>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</si>
  <si>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</si>
  <si>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</si>
  <si>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</si>
  <si>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</si>
  <si>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</si>
  <si>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</si>
  <si>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</si>
  <si>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</si>
  <si>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</si>
  <si>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</si>
  <si>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</si>
  <si>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</si>
  <si>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</si>
  <si>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</si>
  <si>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</si>
  <si>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</si>
  <si>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</si>
  <si>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</si>
  <si>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</si>
  <si>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</si>
  <si>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</si>
  <si>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</si>
  <si>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</si>
  <si>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</si>
  <si>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</si>
  <si>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</si>
  <si>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</si>
  <si>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</si>
  <si>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</si>
  <si>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</si>
  <si>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</si>
  <si>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</si>
  <si>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</si>
  <si>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</si>
  <si>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</si>
  <si>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</si>
  <si>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</si>
  <si>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</si>
  <si>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</si>
  <si>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</si>
  <si>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</si>
  <si>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</si>
  <si>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</si>
  <si>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</si>
  <si>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</si>
  <si>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</si>
  <si>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</si>
  <si>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</si>
  <si>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</si>
  <si>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</si>
  <si>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</si>
  <si>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</si>
  <si>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</si>
  <si>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</si>
  <si>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</si>
  <si>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</si>
  <si>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</si>
  <si>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</si>
  <si>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</si>
  <si>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</si>
  <si>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</si>
  <si>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</si>
  <si>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</si>
  <si>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</si>
  <si>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</si>
  <si>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</si>
  <si>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</si>
  <si>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</si>
  <si>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</si>
  <si>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</si>
  <si>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</si>
  <si>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</si>
  <si>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</si>
  <si>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</si>
  <si>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</si>
  <si>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</si>
  <si>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</si>
  <si>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</si>
  <si>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</si>
  <si>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</si>
  <si>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</si>
  <si>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</si>
  <si>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</si>
  <si>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</si>
  <si>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</si>
  <si>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</si>
  <si>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</si>
  <si>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</si>
  <si>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</si>
  <si>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</si>
  <si>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</si>
  <si>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</si>
  <si>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</si>
  <si>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</si>
  <si>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</si>
  <si>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</si>
  <si>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</si>
  <si>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</si>
  <si>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</si>
  <si>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</si>
  <si>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</si>
  <si>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</si>
  <si>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</si>
  <si>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</si>
  <si>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</si>
  <si>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</si>
  <si>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</si>
  <si>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</si>
  <si>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</si>
  <si>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</si>
  <si>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</si>
  <si>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</si>
  <si>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</si>
  <si>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</si>
  <si>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</si>
  <si>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</si>
  <si>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</si>
  <si>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</si>
  <si>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</si>
  <si>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</si>
  <si>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</si>
  <si>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</si>
  <si>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</si>
  <si>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</si>
  <si>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</si>
  <si>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</si>
  <si>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</si>
  <si>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</si>
  <si>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</si>
  <si>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</si>
  <si>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</si>
  <si>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</si>
  <si>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</si>
  <si>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</si>
  <si>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</si>
  <si>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</si>
  <si>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</si>
  <si>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</si>
  <si>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</si>
  <si>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</si>
  <si>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</si>
  <si>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</si>
  <si>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</si>
  <si>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</si>
  <si>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</si>
  <si>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</si>
  <si>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</si>
  <si>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</si>
  <si>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</si>
  <si>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</si>
  <si>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</si>
  <si>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</si>
  <si>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</si>
  <si>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</si>
  <si>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</si>
  <si>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</si>
  <si>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</si>
  <si>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</si>
  <si>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</si>
  <si>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</si>
  <si>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</si>
  <si>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</si>
  <si>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</si>
  <si>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</si>
  <si>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</si>
  <si>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</si>
  <si>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</si>
  <si>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</si>
  <si>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</si>
  <si>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</si>
  <si>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</si>
  <si>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</si>
  <si>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</si>
  <si>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</si>
  <si>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</si>
  <si>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</si>
  <si>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</si>
  <si>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</si>
  <si>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</si>
  <si>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</si>
  <si>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</si>
  <si>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</si>
  <si>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</si>
  <si>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</si>
  <si>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</si>
  <si>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</si>
  <si>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</si>
  <si>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</si>
  <si>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</si>
  <si>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</si>
  <si>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</si>
  <si>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</si>
  <si>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</si>
  <si>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</si>
  <si>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</si>
  <si>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</si>
  <si>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</si>
  <si>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</si>
  <si>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</si>
  <si>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</si>
  <si>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</si>
  <si>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</si>
  <si>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</si>
  <si>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</si>
  <si>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</si>
  <si>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</si>
  <si>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</si>
  <si>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</si>
  <si>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</si>
  <si>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</si>
  <si>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</si>
  <si>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</si>
  <si>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</si>
  <si>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</si>
  <si>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</si>
  <si>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</si>
  <si>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</si>
  <si>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</si>
  <si>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</si>
  <si>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</si>
  <si>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</si>
  <si>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</si>
  <si>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</si>
  <si>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</si>
  <si>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</si>
  <si>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</si>
  <si>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</si>
  <si>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</si>
  <si>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</si>
  <si>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</si>
  <si>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</si>
  <si>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</si>
  <si>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</si>
  <si>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</si>
  <si>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</si>
  <si>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</si>
  <si>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</si>
  <si>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</si>
  <si>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</si>
  <si>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</si>
  <si>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</si>
  <si>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</si>
  <si>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</si>
  <si>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</si>
  <si>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</si>
  <si>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</si>
  <si>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</si>
  <si>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</si>
  <si>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</si>
  <si>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</si>
  <si>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</si>
  <si>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</si>
  <si>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</si>
  <si>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</si>
  <si>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</si>
  <si>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</si>
  <si>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</si>
  <si>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</si>
  <si>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</si>
  <si>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</si>
  <si>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</si>
  <si>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</si>
  <si>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</si>
  <si>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</si>
  <si>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</si>
  <si>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</si>
  <si>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</si>
  <si>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</si>
  <si>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</si>
  <si>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</si>
  <si>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</si>
  <si>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</si>
  <si>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</si>
  <si>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</si>
  <si>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</si>
  <si>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</si>
  <si>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</si>
  <si>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</si>
  <si>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</si>
  <si>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</si>
  <si>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</si>
  <si>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</si>
  <si>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</si>
  <si>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</si>
  <si>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</si>
  <si>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</si>
  <si>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</si>
  <si>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</si>
  <si>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</si>
  <si>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</si>
  <si>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</si>
  <si>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</si>
  <si>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</si>
  <si>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</si>
  <si>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</si>
  <si>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</si>
  <si>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</si>
  <si>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</si>
  <si>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</si>
  <si>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</si>
  <si>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</si>
  <si>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</si>
  <si>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</si>
  <si>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</si>
  <si>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</si>
  <si>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</si>
  <si>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</si>
  <si>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</si>
  <si>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</si>
  <si>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</si>
  <si>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</si>
  <si>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</si>
  <si>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</si>
  <si>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</si>
  <si>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</si>
  <si>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</si>
  <si>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</si>
  <si>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</si>
  <si>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</si>
  <si>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</si>
  <si>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</si>
  <si>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</si>
  <si>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</si>
  <si>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</si>
  <si>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</si>
  <si>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</si>
  <si>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</si>
  <si>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</si>
  <si>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</si>
  <si>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</si>
  <si>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</si>
  <si>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</si>
  <si>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</si>
  <si>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</si>
  <si>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</si>
  <si>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</si>
  <si>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</si>
  <si>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</si>
  <si>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</si>
  <si>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</si>
  <si>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</si>
  <si>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</si>
  <si>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</si>
  <si>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</si>
  <si>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</si>
  <si>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</si>
  <si>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</si>
  <si>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</si>
  <si>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</si>
  <si>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</si>
  <si>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</si>
  <si>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</si>
  <si>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</si>
  <si>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</si>
  <si>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</si>
  <si>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</si>
  <si>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</si>
  <si>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</si>
  <si>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</si>
  <si>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</si>
  <si>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</si>
  <si>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</si>
  <si>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</si>
  <si>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</si>
  <si>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</si>
  <si>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</si>
  <si>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</si>
  <si>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</si>
  <si>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</si>
  <si>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</si>
  <si>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</si>
  <si>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</si>
  <si>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</si>
  <si>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</si>
  <si>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</si>
  <si>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</si>
  <si>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</si>
  <si>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</si>
  <si>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</si>
  <si>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</si>
  <si>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</si>
  <si>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</si>
  <si>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</si>
  <si>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</si>
  <si>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</si>
  <si>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</si>
  <si>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</si>
  <si>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</si>
  <si>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</si>
  <si>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</si>
  <si>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</si>
  <si>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</si>
  <si>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</si>
  <si>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</si>
  <si>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</si>
  <si>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</si>
  <si>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</si>
  <si>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</si>
  <si>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</si>
  <si>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</si>
  <si>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</si>
  <si>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</si>
  <si>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</si>
  <si>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</si>
  <si>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</si>
  <si>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</si>
  <si>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</si>
  <si>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</si>
  <si>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</si>
  <si>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</si>
  <si>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</si>
  <si>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</si>
  <si>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</si>
  <si>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</si>
  <si>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</si>
  <si>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</si>
  <si>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</si>
  <si>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</si>
  <si>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</si>
  <si>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</si>
  <si>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</si>
  <si>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</si>
  <si>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</si>
  <si>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</si>
  <si>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</si>
  <si>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</si>
  <si>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</si>
  <si>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</si>
  <si>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</si>
  <si>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</si>
  <si>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</si>
  <si>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</si>
  <si>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</si>
  <si>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</si>
  <si>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</si>
  <si>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</si>
  <si>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</si>
  <si>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</si>
  <si>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</si>
  <si>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</si>
  <si>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</si>
  <si>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</si>
  <si>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</si>
  <si>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</si>
  <si>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</si>
  <si>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</si>
  <si>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</si>
  <si>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</si>
  <si>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</si>
  <si>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</si>
  <si>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</si>
  <si>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</si>
  <si>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</si>
  <si>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</si>
  <si>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</si>
  <si>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</si>
  <si>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</si>
  <si>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</si>
  <si>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</si>
  <si>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</si>
  <si>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</si>
  <si>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</si>
  <si>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</si>
  <si>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</si>
  <si>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</si>
  <si>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</si>
  <si>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</si>
  <si>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</si>
  <si>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</si>
  <si>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</si>
  <si>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</si>
  <si>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</si>
  <si>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</si>
  <si>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</si>
  <si>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</si>
  <si>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</si>
  <si>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</si>
  <si>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</si>
  <si>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</si>
  <si>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</si>
  <si>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</si>
  <si>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</si>
  <si>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</si>
  <si>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</si>
  <si>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</si>
  <si>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</si>
  <si>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</si>
  <si>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</si>
  <si>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</si>
  <si>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</si>
  <si>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</si>
  <si>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</si>
  <si>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</si>
  <si>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</si>
  <si>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</si>
  <si>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</si>
  <si>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</si>
  <si>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</si>
  <si>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</si>
  <si>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</si>
  <si>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</si>
  <si>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</si>
  <si>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</si>
  <si>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</si>
  <si>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</si>
  <si>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</si>
  <si>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</si>
  <si>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</si>
  <si>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</si>
  <si>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</si>
  <si>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</si>
  <si>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</si>
  <si>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</si>
  <si>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</si>
  <si>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</si>
  <si>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</si>
  <si>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</si>
  <si>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</si>
  <si>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</si>
  <si>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</si>
  <si>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</si>
  <si>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</si>
  <si>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</si>
  <si>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</si>
  <si>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</si>
  <si>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</si>
  <si>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</si>
  <si>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</si>
  <si>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</si>
  <si>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</si>
  <si>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</si>
  <si>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</si>
  <si>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</si>
  <si>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</si>
  <si>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</si>
  <si>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</si>
  <si>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</si>
  <si>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</si>
  <si>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</si>
  <si>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</si>
  <si>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</si>
  <si>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</si>
  <si>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</si>
  <si>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</si>
  <si>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</si>
  <si>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</si>
  <si>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</si>
  <si>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</si>
  <si>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</si>
  <si>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</si>
  <si>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</si>
  <si>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</si>
  <si>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</si>
  <si>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</si>
  <si>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</si>
  <si>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</si>
  <si>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</si>
  <si>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</si>
  <si>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</si>
  <si>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</si>
  <si>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</si>
  <si>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</si>
  <si>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</si>
  <si>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</si>
  <si>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</si>
  <si>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</si>
  <si>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</si>
  <si>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</si>
  <si>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</si>
  <si>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</si>
  <si>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</si>
  <si>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</si>
  <si>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</si>
  <si>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</si>
  <si>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</si>
  <si>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</si>
  <si>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</si>
  <si>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</si>
  <si>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</si>
  <si>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</si>
  <si>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</si>
  <si>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</si>
  <si>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</si>
  <si>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</si>
  <si>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</si>
  <si>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</si>
  <si>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</si>
  <si>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</si>
  <si>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</si>
  <si>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</si>
  <si>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</si>
  <si>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</si>
  <si>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</si>
  <si>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</si>
  <si>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</si>
  <si>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</si>
  <si>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</si>
  <si>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</si>
  <si>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</si>
  <si>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</si>
  <si>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</si>
  <si>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</si>
  <si>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</si>
  <si>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</si>
  <si>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</si>
  <si>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</si>
  <si>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</si>
  <si>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</si>
  <si>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</si>
  <si>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</si>
  <si>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</si>
  <si>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</si>
  <si>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</si>
  <si>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</si>
  <si>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</si>
  <si>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</si>
  <si>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</si>
  <si>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</si>
  <si>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</si>
  <si>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</si>
  <si>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</si>
  <si>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</si>
  <si>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</si>
  <si>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</si>
  <si>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</si>
  <si>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</si>
  <si>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</si>
  <si>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</si>
  <si>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</si>
  <si>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</si>
  <si>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</si>
  <si>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</si>
  <si>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</si>
  <si>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</si>
  <si>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</si>
  <si>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</si>
  <si>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</si>
  <si>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</si>
  <si>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</si>
  <si>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</si>
  <si>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</si>
  <si>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</si>
  <si>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</si>
  <si>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</si>
  <si>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</si>
  <si>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</si>
  <si>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</si>
  <si>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</si>
  <si>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</si>
  <si>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</si>
  <si>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</si>
  <si>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</si>
  <si>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</si>
  <si>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</si>
  <si>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</si>
  <si>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</si>
  <si>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</si>
  <si>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</si>
  <si>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</si>
  <si>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</si>
  <si>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</si>
  <si>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</si>
  <si>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</si>
  <si>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</si>
  <si>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</si>
  <si>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</si>
  <si>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</si>
  <si>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</si>
  <si>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</si>
  <si>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</si>
  <si>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</si>
  <si>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</si>
  <si>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</si>
  <si>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</si>
  <si>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</si>
  <si>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</si>
  <si>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</si>
  <si>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</si>
  <si>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</si>
  <si>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</si>
  <si>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</si>
  <si>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</si>
  <si>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</si>
  <si>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</si>
  <si>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</si>
  <si>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</si>
  <si>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</si>
  <si>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</si>
  <si>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</si>
  <si>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</si>
  <si>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</si>
  <si>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</si>
  <si>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</si>
  <si>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</si>
  <si>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</si>
  <si>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</si>
  <si>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</si>
  <si>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</si>
  <si>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</si>
  <si>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</si>
  <si>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</si>
  <si>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</si>
  <si>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</si>
  <si>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</si>
  <si>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</si>
  <si>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</si>
  <si>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</si>
  <si>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</si>
  <si>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</si>
  <si>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</si>
  <si>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</si>
  <si>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</si>
  <si>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</si>
  <si>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</si>
  <si>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</si>
  <si>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</si>
  <si>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</si>
  <si>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</si>
  <si>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</si>
  <si>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</si>
  <si>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</si>
  <si>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</si>
  <si>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</si>
  <si>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</si>
  <si>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</si>
  <si>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</si>
  <si>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</si>
  <si>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</si>
  <si>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</si>
  <si>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</si>
  <si>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</si>
  <si>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</si>
  <si>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</si>
  <si>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</si>
  <si>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</si>
  <si>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</si>
  <si>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</si>
  <si>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</si>
  <si>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</si>
  <si>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</si>
  <si>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</si>
  <si>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</si>
  <si>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</si>
  <si>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</si>
  <si>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</si>
  <si>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</si>
  <si>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</si>
  <si>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</si>
  <si>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</si>
  <si>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</si>
  <si>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</si>
  <si>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</si>
  <si>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</si>
  <si>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</si>
  <si>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</si>
  <si>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</si>
  <si>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</si>
  <si>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</si>
  <si>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</si>
  <si>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</si>
  <si>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</si>
  <si>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</si>
  <si>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</si>
  <si>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</si>
  <si>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</si>
  <si>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</si>
  <si>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</si>
  <si>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</si>
  <si>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</si>
  <si>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</si>
  <si>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</si>
  <si>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</si>
  <si>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</si>
  <si>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</si>
  <si>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</si>
  <si>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</si>
  <si>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</si>
  <si>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</si>
  <si>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</si>
  <si>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</si>
  <si>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</si>
  <si>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</si>
  <si>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</si>
  <si>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</si>
  <si>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</si>
  <si>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</si>
  <si>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</si>
  <si>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</si>
  <si>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</si>
  <si>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</si>
  <si>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</si>
  <si>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</si>
  <si>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</si>
  <si>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</si>
  <si>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</si>
  <si>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</si>
  <si>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</si>
  <si>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</si>
  <si>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</si>
  <si>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</si>
  <si>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</si>
  <si>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</si>
  <si>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</si>
  <si>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</si>
  <si>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</si>
  <si>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</si>
  <si>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</si>
  <si>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</si>
  <si>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</si>
  <si>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</si>
  <si>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</si>
  <si>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</si>
  <si>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</si>
  <si>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</si>
  <si>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</si>
  <si>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</si>
  <si>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</si>
  <si>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</si>
  <si>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</si>
  <si>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</si>
  <si>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</si>
  <si>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</si>
  <si>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</si>
  <si>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</si>
  <si>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</si>
  <si>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</si>
  <si>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</si>
  <si>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</si>
  <si>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</si>
  <si>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</si>
  <si>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</si>
  <si>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</si>
  <si>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</si>
  <si>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</si>
  <si>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</si>
  <si>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</si>
  <si>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</si>
  <si>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</si>
  <si>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</si>
  <si>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</si>
  <si>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</si>
  <si>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</si>
  <si>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</si>
  <si>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</si>
  <si>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</si>
  <si>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</si>
  <si>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</si>
  <si>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</si>
  <si>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</si>
  <si>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</si>
  <si>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</si>
  <si>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</si>
  <si>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</si>
  <si>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</si>
  <si>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</si>
  <si>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</si>
  <si>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</si>
  <si>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</si>
  <si>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</si>
  <si>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</si>
  <si>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</si>
  <si>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</si>
  <si>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</si>
  <si>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</si>
  <si>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</si>
  <si>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</si>
  <si>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</si>
  <si>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</si>
  <si>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</si>
  <si>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</si>
  <si>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</si>
  <si>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</si>
  <si>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</si>
  <si>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</si>
  <si>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</si>
  <si>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</si>
  <si>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</si>
  <si>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</si>
  <si>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</si>
  <si>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</si>
  <si>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</si>
  <si>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</si>
  <si>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</si>
  <si>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</si>
  <si>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</si>
  <si>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</si>
  <si>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</si>
  <si>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</si>
  <si>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</si>
  <si>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</si>
  <si>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</si>
  <si>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</si>
  <si>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</si>
  <si>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</si>
  <si>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</si>
  <si>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</si>
  <si>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</si>
  <si>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</si>
  <si>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</si>
  <si>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</si>
  <si>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</si>
  <si>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</si>
  <si>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</si>
  <si>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</si>
  <si>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</si>
  <si>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</si>
  <si>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</si>
  <si>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</si>
  <si>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</si>
  <si>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</si>
  <si>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</si>
  <si>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</si>
  <si>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</si>
  <si>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</si>
  <si>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</si>
  <si>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</si>
  <si>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</si>
  <si>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</si>
  <si>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</si>
  <si>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</si>
  <si>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</si>
  <si>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</si>
  <si>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</si>
  <si>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</si>
  <si>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</si>
  <si>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</si>
  <si>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</si>
  <si>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</si>
  <si>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</si>
  <si>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</si>
  <si>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</si>
  <si>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</si>
  <si>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</si>
  <si>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</si>
  <si>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</si>
  <si>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</si>
  <si>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</si>
  <si>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</si>
  <si>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</si>
  <si>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</si>
  <si>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</si>
  <si>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</si>
  <si>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</si>
  <si>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</si>
  <si>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</si>
  <si>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</si>
  <si>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</si>
  <si>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</si>
  <si>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</si>
  <si>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</si>
  <si>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</si>
  <si>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</si>
  <si>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</si>
  <si>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</si>
  <si>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</si>
  <si>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</si>
  <si>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</si>
  <si>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</si>
  <si>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</si>
  <si>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</si>
  <si>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</si>
  <si>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</si>
  <si>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</si>
  <si>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</si>
  <si>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</si>
  <si>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</si>
  <si>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</si>
  <si>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</si>
  <si>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</si>
  <si>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</si>
  <si>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</si>
  <si>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</si>
  <si>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</si>
  <si>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</si>
  <si>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</si>
  <si>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</si>
  <si>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</si>
  <si>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</si>
  <si>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</si>
  <si>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</si>
  <si>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</si>
  <si>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</si>
  <si>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</si>
  <si>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</si>
  <si>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</si>
  <si>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</si>
  <si>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</si>
  <si>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</si>
  <si>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</si>
  <si>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</si>
  <si>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</si>
  <si>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</si>
  <si>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</si>
  <si>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</si>
  <si>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</si>
  <si>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</si>
  <si>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</si>
  <si>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</si>
  <si>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</si>
  <si>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</si>
  <si>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</si>
  <si>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</si>
  <si>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</si>
  <si>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</si>
  <si>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</si>
  <si>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</si>
  <si>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</si>
  <si>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</si>
  <si>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</si>
  <si>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</si>
  <si>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</si>
  <si>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</si>
  <si>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</si>
  <si>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</si>
  <si>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</si>
  <si>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</si>
  <si>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</si>
  <si>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</si>
  <si>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</si>
  <si>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</si>
  <si>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</si>
  <si>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</si>
  <si>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</si>
  <si>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</si>
  <si>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</si>
  <si>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</si>
  <si>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</si>
  <si>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</si>
  <si>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</si>
  <si>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</si>
  <si>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</si>
  <si>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</si>
  <si>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</si>
  <si>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</si>
  <si>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</si>
  <si>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</si>
  <si>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</si>
  <si>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</si>
  <si>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</si>
  <si>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</si>
  <si>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</si>
  <si>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</si>
  <si>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</si>
  <si>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</si>
  <si>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</si>
  <si>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</si>
  <si>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</si>
  <si>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</si>
  <si>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</si>
  <si>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</si>
  <si>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</si>
  <si>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</si>
  <si>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</si>
  <si>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</si>
  <si>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</si>
  <si>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</si>
  <si>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</si>
  <si>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</si>
  <si>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</si>
  <si>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</si>
  <si>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</si>
  <si>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</si>
  <si>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</si>
  <si>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</si>
  <si>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</si>
  <si>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</si>
  <si>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</si>
  <si>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</si>
  <si>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</si>
  <si>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</si>
  <si>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</si>
  <si>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</si>
  <si>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</si>
  <si>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</si>
  <si>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</si>
  <si>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</si>
  <si>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</si>
  <si>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</si>
  <si>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</si>
  <si>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</si>
  <si>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</si>
  <si>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</si>
  <si>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</si>
  <si>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</si>
  <si>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</si>
  <si>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</si>
  <si>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</si>
  <si>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</si>
  <si>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</si>
  <si>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</si>
  <si>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</si>
  <si>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</si>
  <si>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</si>
  <si>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</si>
  <si>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</si>
  <si>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</si>
  <si>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</si>
  <si>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</si>
  <si>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</si>
  <si>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</si>
  <si>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</si>
  <si>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</si>
  <si>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</si>
  <si>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</si>
  <si>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</si>
  <si>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</si>
  <si>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</si>
  <si>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</si>
  <si>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</si>
  <si>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</si>
  <si>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</si>
  <si>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</si>
  <si>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</si>
  <si>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</si>
  <si>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</si>
  <si>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</si>
  <si>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</si>
  <si>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</si>
  <si>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</si>
  <si>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</si>
  <si>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</si>
  <si>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</si>
  <si>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</si>
  <si>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</si>
  <si>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</si>
  <si>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</si>
  <si>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</si>
  <si>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</si>
  <si>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</si>
  <si>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</si>
  <si>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</si>
  <si>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</si>
  <si>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</si>
  <si>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</si>
  <si>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</si>
  <si>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</si>
  <si>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</si>
  <si>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</si>
  <si>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</si>
  <si>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</si>
  <si>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</si>
  <si>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</si>
  <si>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</si>
  <si>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</si>
  <si>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</si>
  <si>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</si>
  <si>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</si>
  <si>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</si>
  <si>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</si>
  <si>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</si>
  <si>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</si>
  <si>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</si>
  <si>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</si>
  <si>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</si>
  <si>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</si>
  <si>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</si>
  <si>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</si>
  <si>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</si>
  <si>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</si>
  <si>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</si>
  <si>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</si>
  <si>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</si>
  <si>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</si>
  <si>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</si>
  <si>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</si>
  <si>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</si>
  <si>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</si>
  <si>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</si>
  <si>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</si>
  <si>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</si>
  <si>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</si>
  <si>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</si>
  <si>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</si>
  <si>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</si>
  <si>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</si>
  <si>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</si>
  <si>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</si>
  <si>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</si>
  <si>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</si>
  <si>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</si>
  <si>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</si>
  <si>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</si>
  <si>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</si>
  <si>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</si>
  <si>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</si>
  <si>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</si>
  <si>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</si>
  <si>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</si>
  <si>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</si>
  <si>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</si>
  <si>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</si>
  <si>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</si>
  <si>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</si>
  <si>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</si>
  <si>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</si>
  <si>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</si>
  <si>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</si>
  <si>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</si>
  <si>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</si>
  <si>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</si>
  <si>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</si>
  <si>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</si>
  <si>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</si>
  <si>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</si>
  <si>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</si>
  <si>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</si>
  <si>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</si>
  <si>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</si>
  <si>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</si>
  <si>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</si>
  <si>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</si>
  <si>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</si>
  <si>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</si>
  <si>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</si>
  <si>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</si>
  <si>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</si>
  <si>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</si>
  <si>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</si>
  <si>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</si>
  <si>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</si>
  <si>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</si>
  <si>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</si>
  <si>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</si>
  <si>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</si>
  <si>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</si>
  <si>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</si>
  <si>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</si>
  <si>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</si>
  <si>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</si>
  <si>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</si>
  <si>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</si>
  <si>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</si>
  <si>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</si>
  <si>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</si>
  <si>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</si>
  <si>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</si>
  <si>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</si>
  <si>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</si>
  <si>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</si>
  <si>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</si>
  <si>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</si>
  <si>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</si>
  <si>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</si>
  <si>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</si>
  <si>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</si>
  <si>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</si>
  <si>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</si>
  <si>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</si>
  <si>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</si>
  <si>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</si>
  <si>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</si>
  <si>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</si>
  <si>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</si>
  <si>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</si>
  <si>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</si>
  <si>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</si>
  <si>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</si>
  <si>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</si>
  <si>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</si>
  <si>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</si>
  <si>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</si>
  <si>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</si>
  <si>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</si>
  <si>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</si>
  <si>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</si>
  <si>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</si>
  <si>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</si>
  <si>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</si>
  <si>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</si>
  <si>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</si>
  <si>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</si>
  <si>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</si>
  <si>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</si>
  <si>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</si>
  <si>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</si>
  <si>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</si>
  <si>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</si>
  <si>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</si>
  <si>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</si>
  <si>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</si>
  <si>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</si>
  <si>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</si>
  <si>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</si>
  <si>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</si>
  <si>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</si>
  <si>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</si>
  <si>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</si>
  <si>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</si>
  <si>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</si>
  <si>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</si>
  <si>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</si>
  <si>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</si>
  <si>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</si>
  <si>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</si>
  <si>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</si>
  <si>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</si>
  <si>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</si>
  <si>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</si>
  <si>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</si>
  <si>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</si>
  <si>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</si>
  <si>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</si>
  <si>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</si>
  <si>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</si>
  <si>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</si>
  <si>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</si>
  <si>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</si>
  <si>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</si>
  <si>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</si>
  <si>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</si>
  <si>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</si>
  <si>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</si>
  <si>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</si>
  <si>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</si>
  <si>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</si>
  <si>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</si>
  <si>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</si>
  <si>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</si>
  <si>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</si>
  <si>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</si>
  <si>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</si>
  <si>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</si>
  <si>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</si>
  <si>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</si>
  <si>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</si>
  <si>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</si>
  <si>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</si>
  <si>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</si>
  <si>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</si>
  <si>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</si>
  <si>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</si>
  <si>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</si>
  <si>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</si>
  <si>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</si>
  <si>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</si>
  <si>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</si>
  <si>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</si>
  <si>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</si>
  <si>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</si>
  <si>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</si>
  <si>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</si>
  <si>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</si>
  <si>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</si>
  <si>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</si>
  <si>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</si>
  <si>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</si>
  <si>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</si>
  <si>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</si>
  <si>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</si>
  <si>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</si>
  <si>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</si>
  <si>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</si>
  <si>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</si>
  <si>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</si>
  <si>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</si>
  <si>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</si>
  <si>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</si>
  <si>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</si>
  <si>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</si>
  <si>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</si>
  <si>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</si>
  <si>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</si>
  <si>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</si>
  <si>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</si>
  <si>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</si>
  <si>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</si>
  <si>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</si>
  <si>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</si>
  <si>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</si>
  <si>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</si>
  <si>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</si>
  <si>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</si>
  <si>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</si>
  <si>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</si>
  <si>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</si>
  <si>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</si>
  <si>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</si>
  <si>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</si>
  <si>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</si>
  <si>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</si>
  <si>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</si>
  <si>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</si>
  <si>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</si>
  <si>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</si>
  <si>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</si>
  <si>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</si>
  <si>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</si>
  <si>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</si>
  <si>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</si>
  <si>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</si>
  <si>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</si>
  <si>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</si>
  <si>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</si>
  <si>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</si>
  <si>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</si>
  <si>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</si>
  <si>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</si>
  <si>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</si>
  <si>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</si>
  <si>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</si>
  <si>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</si>
  <si>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</si>
  <si>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</si>
  <si>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</si>
  <si>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</si>
  <si>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</si>
  <si>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</si>
  <si>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</si>
  <si>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</si>
  <si>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</si>
  <si>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</si>
  <si>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</si>
  <si>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</si>
  <si>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</si>
  <si>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</si>
  <si>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</si>
  <si>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</si>
  <si>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</si>
  <si>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</si>
  <si>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</si>
  <si>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</si>
  <si>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</si>
  <si>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</si>
  <si>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</si>
  <si>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</si>
  <si>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</si>
  <si>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</si>
  <si>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</si>
  <si>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</si>
  <si>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</si>
  <si>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</si>
  <si>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</si>
  <si>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</si>
  <si>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</si>
  <si>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</si>
  <si>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</si>
  <si>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</si>
  <si>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</si>
  <si>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</si>
  <si>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</si>
  <si>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</si>
  <si>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</si>
  <si>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</si>
  <si>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</si>
  <si>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</si>
  <si>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</si>
  <si>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</si>
  <si>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</si>
  <si>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</si>
  <si>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</si>
  <si>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</si>
  <si>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</si>
  <si>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</si>
  <si>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</si>
  <si>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</si>
  <si>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</si>
  <si>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</si>
  <si>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</si>
  <si>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</si>
  <si>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</si>
  <si>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</si>
  <si>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</si>
  <si>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</si>
  <si>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</si>
  <si>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</si>
  <si>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</si>
  <si>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</si>
  <si>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</si>
  <si>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</si>
  <si>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</si>
  <si>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</si>
  <si>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</si>
  <si>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</si>
  <si>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</si>
  <si>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</si>
  <si>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</si>
  <si>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</si>
  <si>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</si>
  <si>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</si>
  <si>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</si>
  <si>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</si>
  <si>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</si>
  <si>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</si>
  <si>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</si>
  <si>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</si>
  <si>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</si>
  <si>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</si>
  <si>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</si>
  <si>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</si>
  <si>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</si>
  <si>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</si>
  <si>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</si>
  <si>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</si>
  <si>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</si>
  <si>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</si>
  <si>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</si>
  <si>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</si>
  <si>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</si>
  <si>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</si>
  <si>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</si>
  <si>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</si>
  <si>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</si>
  <si>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</si>
  <si>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</si>
  <si>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</si>
  <si>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</si>
  <si>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</si>
  <si>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</si>
  <si>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</si>
  <si>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</si>
  <si>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</si>
  <si>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</si>
  <si>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</si>
  <si>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</si>
  <si>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</si>
  <si>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</si>
  <si>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</si>
  <si>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</si>
  <si>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</si>
  <si>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</si>
  <si>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</si>
  <si>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</si>
  <si>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</si>
  <si>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</si>
  <si>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</si>
  <si>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</si>
  <si>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</si>
  <si>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</si>
  <si>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</si>
  <si>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</si>
  <si>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</si>
  <si>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</si>
  <si>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</si>
  <si>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</si>
  <si>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</si>
  <si>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</si>
  <si>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</si>
  <si>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</si>
  <si>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</si>
  <si>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</si>
  <si>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</si>
  <si>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</si>
  <si>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</si>
  <si>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</si>
  <si>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</si>
  <si>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</si>
  <si>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</si>
  <si>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</si>
  <si>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</si>
  <si>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</si>
  <si>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</si>
  <si>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</si>
  <si>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</si>
  <si>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</si>
  <si>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</si>
  <si>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</si>
  <si>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</si>
  <si>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</si>
  <si>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</si>
  <si>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</si>
  <si>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</si>
  <si>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</si>
  <si>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</si>
  <si>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</si>
  <si>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</si>
  <si>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</si>
  <si>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</si>
  <si>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</si>
  <si>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</si>
  <si>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</si>
  <si>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</si>
  <si>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</si>
  <si>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</si>
  <si>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</si>
  <si>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</si>
  <si>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</si>
  <si>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</si>
  <si>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</si>
  <si>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</si>
  <si>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</si>
  <si>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</si>
  <si>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</si>
  <si>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</si>
  <si>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</si>
  <si>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</si>
  <si>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</si>
  <si>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</si>
  <si>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</si>
  <si>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</si>
  <si>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</si>
  <si>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</si>
  <si>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</si>
  <si>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</si>
  <si>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</si>
  <si>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</si>
  <si>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</si>
  <si>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</si>
  <si>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</si>
  <si>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</si>
  <si>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</si>
  <si>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</si>
  <si>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</si>
  <si>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</si>
  <si>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</si>
  <si>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</si>
  <si>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</si>
  <si>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</si>
  <si>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</si>
  <si>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</si>
  <si>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</si>
  <si>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</si>
  <si>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</si>
  <si>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</si>
  <si>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</si>
  <si>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</si>
  <si>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</si>
  <si>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</si>
  <si>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</si>
  <si>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</si>
  <si>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</si>
  <si>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</si>
  <si>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</si>
  <si>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</si>
  <si>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</si>
  <si>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</si>
  <si>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</si>
  <si>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</si>
  <si>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</si>
  <si>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</si>
  <si>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</si>
  <si>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</si>
  <si>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</si>
  <si>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</si>
  <si>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</si>
  <si>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</si>
  <si>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</si>
  <si>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</si>
  <si>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</si>
  <si>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</si>
  <si>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</si>
  <si>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</si>
  <si>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</si>
  <si>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</si>
  <si>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</si>
  <si>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</si>
  <si>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</si>
  <si>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</si>
  <si>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</si>
  <si>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</si>
  <si>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</si>
  <si>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</si>
  <si>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</si>
  <si>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</si>
  <si>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</si>
  <si>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</si>
  <si>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</si>
  <si>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</si>
  <si>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</si>
  <si>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</si>
  <si>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</si>
  <si>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</si>
  <si>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</si>
  <si>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</si>
  <si>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</si>
  <si>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</si>
  <si>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</si>
  <si>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</si>
  <si>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</si>
  <si>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</si>
  <si>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</si>
  <si>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</si>
  <si>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</si>
  <si>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</si>
  <si>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</si>
  <si>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</si>
  <si>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</si>
  <si>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</si>
  <si>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</si>
  <si>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</si>
  <si>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</si>
  <si>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</si>
  <si>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</si>
  <si>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</si>
  <si>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</si>
  <si>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</si>
  <si>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</si>
  <si>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</si>
  <si>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</si>
  <si>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</si>
  <si>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</si>
  <si>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</si>
  <si>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</si>
  <si>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</si>
  <si>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</si>
  <si>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</si>
  <si>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</si>
  <si>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</si>
  <si>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</si>
  <si>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</si>
  <si>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</si>
  <si>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</si>
  <si>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</si>
  <si>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</si>
  <si>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</si>
  <si>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</si>
  <si>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</si>
  <si>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</si>
  <si>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</si>
  <si>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</si>
  <si>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</si>
  <si>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</si>
  <si>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</si>
  <si>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</si>
  <si>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</si>
  <si>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</si>
  <si>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</si>
  <si>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</si>
  <si>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</si>
  <si>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</si>
  <si>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</si>
  <si>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</si>
  <si>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</si>
  <si>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</si>
  <si>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</si>
  <si>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</si>
  <si>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</si>
  <si>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</si>
  <si>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</si>
  <si>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</si>
  <si>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</si>
  <si>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</si>
  <si>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</si>
  <si>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</si>
  <si>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</si>
  <si>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</si>
  <si>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</si>
  <si>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</si>
  <si>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</si>
  <si>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</si>
  <si>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</si>
  <si>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</si>
  <si>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</si>
  <si>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</si>
  <si>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</si>
  <si>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</si>
  <si>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</si>
  <si>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</si>
  <si>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</si>
  <si>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</si>
  <si>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</si>
  <si>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</si>
  <si>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</si>
  <si>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</si>
  <si>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</si>
  <si>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</si>
  <si>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</si>
  <si>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</si>
  <si>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</si>
  <si>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</si>
  <si>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</si>
  <si>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</si>
  <si>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</si>
  <si>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</si>
  <si>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</si>
  <si>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</si>
  <si>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</si>
  <si>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</si>
  <si>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</si>
  <si>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</si>
  <si>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</si>
  <si>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</si>
  <si>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</si>
  <si>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</si>
  <si>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</si>
  <si>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</si>
  <si>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</si>
  <si>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</si>
  <si>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</si>
  <si>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</si>
  <si>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</si>
  <si>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</si>
  <si>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</si>
  <si>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</si>
  <si>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</si>
  <si>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</si>
  <si>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</si>
  <si>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</si>
  <si>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</si>
  <si>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</si>
  <si>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</si>
  <si>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</si>
  <si>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</si>
  <si>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</si>
  <si>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</si>
  <si>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</si>
  <si>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</si>
  <si>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</si>
  <si>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</si>
  <si>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</si>
  <si>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</si>
  <si>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</si>
  <si>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</si>
  <si>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</si>
  <si>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</si>
  <si>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</si>
  <si>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</si>
  <si>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</si>
  <si>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</si>
  <si>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</si>
  <si>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</si>
  <si>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</si>
  <si>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</si>
  <si>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</si>
  <si>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</si>
  <si>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</si>
  <si>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</si>
  <si>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</si>
  <si>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</si>
  <si>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</si>
  <si>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</si>
  <si>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</si>
  <si>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</si>
  <si>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</si>
  <si>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</si>
  <si>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</si>
  <si>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</si>
  <si>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</si>
  <si>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</si>
  <si>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</si>
  <si>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</si>
  <si>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</si>
  <si>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</si>
  <si>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</si>
  <si>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</si>
  <si>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</si>
  <si>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</si>
  <si>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</si>
  <si>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</si>
  <si>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</si>
  <si>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</si>
  <si>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</si>
  <si>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</si>
  <si>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</si>
  <si>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</si>
  <si>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</si>
  <si>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</si>
  <si>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</si>
  <si>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</si>
  <si>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</si>
  <si>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</si>
  <si>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</si>
  <si>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</si>
  <si>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</si>
  <si>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</si>
  <si>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</si>
  <si>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</si>
  <si>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</si>
  <si>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</si>
  <si>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</si>
  <si>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</si>
  <si>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</si>
  <si>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</si>
  <si>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</si>
  <si>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</si>
  <si>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</si>
  <si>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</si>
  <si>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</si>
  <si>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</si>
  <si>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</si>
  <si>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</si>
  <si>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</si>
  <si>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</si>
  <si>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</si>
  <si>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</si>
  <si>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</si>
  <si>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</si>
  <si>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</si>
  <si>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</si>
  <si>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</si>
  <si>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</si>
  <si>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</si>
  <si>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</si>
  <si>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</si>
  <si>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</si>
  <si>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</si>
  <si>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</si>
  <si>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</si>
  <si>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</si>
  <si>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</si>
  <si>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</si>
  <si>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</si>
  <si>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</si>
  <si>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</si>
  <si>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</si>
  <si>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</si>
  <si>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</si>
  <si>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</si>
  <si>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</si>
  <si>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</si>
  <si>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</si>
  <si>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</si>
  <si>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</si>
  <si>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</si>
  <si>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</si>
  <si>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</si>
  <si>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</si>
  <si>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</si>
  <si>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</si>
  <si>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</si>
  <si>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</si>
  <si>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</si>
  <si>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</si>
  <si>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</si>
  <si>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</si>
  <si>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</si>
  <si>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</si>
  <si>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</si>
  <si>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</si>
  <si>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</si>
  <si>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</si>
  <si>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</si>
  <si>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</si>
  <si>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</si>
  <si>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</si>
  <si>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</si>
  <si>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</si>
  <si>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</si>
  <si>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</si>
  <si>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</si>
  <si>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</si>
  <si>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</si>
  <si>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</si>
  <si>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</si>
  <si>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</si>
  <si>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</si>
  <si>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</si>
  <si>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</si>
  <si>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</si>
  <si>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</si>
  <si>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</si>
  <si>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</si>
  <si>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</si>
  <si>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</si>
  <si>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</si>
  <si>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</si>
  <si>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</si>
  <si>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</si>
  <si>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</si>
  <si>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</si>
  <si>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</si>
  <si>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</si>
  <si>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</si>
  <si>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</si>
  <si>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</si>
  <si>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</si>
  <si>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</si>
  <si>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</si>
  <si>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</si>
  <si>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</si>
  <si>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</si>
  <si>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</si>
  <si>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</si>
  <si>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</si>
  <si>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</si>
  <si>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</si>
  <si>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</si>
  <si>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</si>
  <si>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</si>
  <si>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</si>
  <si>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</si>
  <si>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</si>
  <si>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</si>
  <si>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</si>
  <si>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</si>
  <si>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</si>
  <si>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</si>
  <si>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</si>
  <si>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</si>
  <si>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</si>
  <si>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</si>
  <si>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</si>
  <si>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</si>
  <si>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</si>
  <si>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</si>
  <si>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</si>
  <si>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</si>
  <si>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</si>
  <si>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</si>
  <si>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</si>
  <si>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</si>
  <si>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</si>
  <si>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</si>
  <si>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</si>
  <si>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</si>
  <si>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</si>
  <si>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</si>
  <si>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</si>
  <si>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</si>
  <si>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</si>
  <si>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</si>
  <si>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</si>
  <si>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</si>
  <si>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</si>
  <si>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</si>
  <si>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</si>
  <si>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</si>
  <si>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</si>
  <si>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</si>
  <si>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</si>
  <si>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</si>
  <si>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</si>
  <si>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</si>
  <si>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</si>
  <si>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</si>
  <si>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</si>
  <si>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</si>
  <si>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</si>
  <si>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</si>
  <si>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</si>
  <si>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</si>
  <si>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</si>
  <si>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</si>
  <si>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</si>
  <si>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</si>
  <si>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</si>
  <si>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</si>
  <si>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</si>
  <si>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</si>
  <si>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</si>
  <si>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</si>
  <si>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</si>
  <si>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</si>
  <si>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</si>
  <si>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</si>
  <si>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</si>
  <si>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</si>
  <si>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</si>
  <si>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</si>
  <si>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</si>
  <si>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</si>
  <si>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</si>
  <si>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</si>
  <si>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</si>
  <si>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</si>
  <si>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</si>
  <si>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</si>
  <si>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</si>
  <si>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</si>
  <si>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</si>
  <si>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</si>
  <si>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</si>
  <si>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</si>
  <si>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</si>
  <si>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</si>
  <si>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</si>
  <si>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</si>
  <si>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</si>
  <si>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</si>
  <si>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</si>
  <si>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</si>
  <si>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</si>
  <si>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</si>
  <si>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</si>
  <si>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</si>
  <si>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</si>
  <si>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</si>
  <si>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</si>
  <si>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</si>
  <si>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</si>
  <si>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</si>
  <si>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</si>
  <si>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</si>
  <si>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</si>
  <si>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</si>
  <si>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</si>
  <si>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</si>
  <si>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</si>
  <si>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</si>
  <si>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</si>
  <si>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</si>
  <si>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</si>
  <si>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</si>
  <si>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</si>
  <si>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</si>
  <si>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</si>
  <si>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</si>
  <si>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</si>
  <si>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</si>
  <si>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</si>
  <si>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</si>
  <si>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</si>
  <si>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</si>
  <si>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</si>
  <si>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</si>
  <si>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</si>
  <si>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</si>
  <si>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</si>
  <si>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</si>
  <si>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</si>
  <si>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</si>
  <si>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</si>
  <si>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</si>
  <si>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</si>
  <si>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</si>
  <si>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</si>
  <si>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</si>
  <si>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</si>
  <si>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</si>
  <si>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</si>
  <si>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</si>
  <si>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</si>
  <si>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</si>
  <si>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</si>
  <si>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</si>
  <si>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</si>
  <si>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</si>
  <si>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</si>
  <si>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</si>
  <si>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</si>
  <si>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</si>
  <si>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</si>
  <si>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</si>
  <si>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</si>
  <si>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</si>
  <si>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</si>
  <si>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</si>
  <si>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</si>
  <si>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</si>
  <si>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</si>
  <si>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</si>
  <si>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</si>
  <si>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</si>
  <si>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</si>
  <si>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</si>
  <si>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</si>
  <si>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</si>
  <si>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</si>
  <si>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</si>
  <si>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</si>
  <si>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</si>
  <si>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</si>
  <si>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</si>
  <si>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</si>
  <si>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</si>
  <si>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</si>
  <si>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</si>
  <si>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</si>
  <si>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</si>
  <si>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</si>
  <si>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</si>
  <si>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</si>
  <si>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</si>
  <si>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</si>
  <si>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</si>
  <si>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</si>
  <si>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</si>
  <si>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</si>
  <si>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</si>
  <si>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</si>
  <si>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</si>
  <si>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</si>
  <si>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</si>
  <si>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</si>
  <si>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</si>
  <si>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</si>
  <si>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</si>
  <si>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</si>
  <si>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</si>
  <si>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</si>
  <si>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</si>
  <si>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</si>
  <si>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</si>
  <si>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</si>
  <si>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</si>
  <si>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</si>
  <si>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</si>
  <si>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</si>
  <si>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</si>
  <si>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</si>
  <si>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</si>
  <si>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</si>
  <si>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</si>
  <si>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</si>
  <si>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</si>
  <si>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</si>
  <si>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</si>
  <si>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</si>
  <si>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</si>
  <si>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</si>
  <si>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</si>
  <si>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</si>
  <si>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</si>
  <si>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</si>
  <si>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</si>
  <si>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</si>
  <si>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</si>
  <si>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</si>
  <si>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</si>
  <si>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</si>
  <si>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</si>
  <si>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</si>
  <si>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</si>
  <si>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</si>
  <si>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</si>
  <si>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</si>
  <si>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</si>
  <si>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</si>
  <si>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</si>
  <si>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</si>
  <si>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</si>
  <si>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</si>
  <si>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</si>
  <si>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</si>
  <si>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</si>
  <si>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</si>
  <si>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</si>
  <si>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</si>
  <si>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</si>
  <si>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</si>
  <si>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</si>
  <si>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</si>
  <si>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</si>
  <si>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</si>
  <si>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</si>
  <si>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</si>
  <si>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</si>
  <si>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</si>
  <si>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</si>
  <si>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</si>
  <si>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</si>
  <si>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</si>
  <si>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</si>
  <si>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</si>
  <si>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</si>
  <si>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</si>
  <si>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</si>
  <si>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</si>
  <si>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</si>
  <si>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</si>
  <si>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</si>
  <si>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</si>
  <si>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</si>
  <si>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</si>
  <si>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</si>
  <si>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</si>
  <si>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</si>
  <si>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</si>
  <si>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</si>
  <si>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</si>
  <si>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</si>
  <si>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</si>
  <si>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</si>
  <si>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</si>
  <si>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</si>
  <si>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</si>
  <si>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</si>
  <si>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</si>
  <si>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</si>
  <si>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</si>
  <si>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</si>
  <si>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</si>
  <si>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</si>
  <si>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</si>
  <si>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</si>
  <si>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</si>
  <si>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</si>
  <si>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</si>
  <si>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</si>
  <si>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</si>
  <si>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</si>
  <si>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</si>
  <si>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</si>
  <si>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</si>
  <si>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</si>
  <si>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</si>
  <si>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</si>
  <si>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</si>
  <si>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</si>
  <si>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</si>
  <si>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</si>
  <si>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</si>
  <si>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</si>
  <si>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</si>
  <si>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</si>
  <si>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</si>
  <si>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</si>
  <si>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</si>
  <si>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</si>
  <si>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</si>
  <si>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</si>
  <si>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</si>
  <si>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</si>
  <si>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</si>
  <si>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</si>
  <si>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</si>
  <si>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</si>
  <si>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</si>
  <si>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</si>
  <si>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</si>
  <si>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</si>
  <si>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</si>
  <si>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</si>
  <si>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</si>
  <si>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</si>
  <si>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</si>
  <si>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</si>
  <si>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</si>
  <si>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</si>
  <si>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</si>
  <si>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</si>
  <si>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</si>
  <si>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</si>
  <si>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</si>
  <si>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</si>
  <si>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</si>
  <si>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</si>
  <si>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</si>
  <si>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</si>
  <si>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</si>
  <si>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</si>
  <si>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</si>
  <si>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</si>
  <si>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</si>
  <si>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</si>
  <si>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</si>
  <si>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</si>
  <si>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</si>
  <si>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</si>
  <si>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</si>
  <si>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</si>
  <si>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</si>
  <si>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</si>
  <si>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</si>
  <si>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</si>
  <si>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</si>
  <si>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</si>
  <si>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</si>
  <si>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</si>
  <si>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</si>
  <si>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</si>
  <si>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</si>
  <si>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</si>
  <si>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</si>
  <si>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</si>
  <si>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</si>
  <si>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</si>
  <si>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</si>
  <si>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</si>
  <si>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</si>
  <si>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</si>
  <si>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</si>
  <si>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</si>
  <si>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</si>
  <si>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</si>
  <si>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</si>
  <si>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</si>
  <si>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</si>
  <si>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</si>
  <si>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</si>
  <si>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</si>
  <si>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</si>
  <si>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</si>
  <si>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</si>
  <si>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</si>
  <si>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</si>
  <si>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</si>
  <si>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</si>
  <si>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</si>
  <si>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</si>
  <si>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</si>
  <si>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</si>
  <si>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</si>
  <si>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</si>
  <si>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</si>
  <si>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</si>
  <si>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</si>
  <si>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</si>
  <si>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</si>
  <si>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</si>
  <si>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</si>
  <si>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</si>
  <si>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</si>
  <si>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</si>
  <si>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</si>
  <si>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</si>
  <si>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</si>
  <si>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</si>
  <si>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</si>
  <si>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</si>
  <si>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</si>
  <si>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</si>
  <si>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</si>
  <si>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</si>
  <si>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</si>
  <si>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</si>
  <si>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</si>
  <si>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</si>
  <si>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</si>
  <si>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</si>
  <si>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</si>
  <si>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</si>
  <si>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</si>
  <si>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</si>
  <si>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</si>
  <si>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</si>
  <si>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</si>
  <si>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</si>
  <si>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</si>
  <si>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</si>
  <si>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</si>
  <si>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</si>
  <si>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</si>
  <si>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</si>
  <si>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</si>
  <si>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</si>
  <si>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</si>
  <si>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</si>
  <si>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</si>
  <si>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</si>
  <si>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</si>
  <si>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</si>
  <si>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</si>
  <si>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</si>
  <si>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</si>
  <si>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</si>
  <si>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</si>
  <si>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</si>
  <si>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</si>
  <si>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</si>
  <si>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</si>
  <si>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</si>
  <si>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</si>
  <si>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</si>
  <si>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</si>
  <si>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</si>
  <si>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</si>
  <si>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</si>
  <si>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</si>
  <si>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</si>
  <si>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</si>
  <si>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</si>
  <si>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</si>
  <si>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</si>
  <si>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</si>
  <si>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</si>
  <si>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</si>
  <si>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</si>
  <si>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</si>
  <si>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</si>
  <si>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</si>
  <si>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</si>
  <si>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</si>
  <si>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</si>
  <si>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</si>
  <si>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</si>
  <si>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</si>
  <si>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</si>
  <si>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</si>
  <si>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</si>
  <si>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</si>
  <si>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</si>
  <si>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</si>
  <si>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</si>
  <si>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</si>
  <si>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</si>
  <si>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</si>
  <si>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</si>
  <si>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</si>
  <si>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</si>
  <si>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</si>
  <si>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</si>
  <si>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</si>
  <si>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</si>
  <si>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</si>
  <si>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</si>
  <si>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</si>
  <si>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</si>
  <si>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</si>
  <si>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</si>
  <si>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</si>
  <si>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</si>
  <si>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</si>
  <si>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</si>
  <si>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</si>
  <si>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</si>
  <si>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</si>
  <si>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</si>
  <si>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</si>
  <si>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</si>
  <si>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</si>
  <si>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</si>
  <si>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</si>
  <si>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</si>
  <si>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</si>
  <si>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</si>
  <si>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</si>
  <si>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</si>
  <si>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</si>
  <si>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</si>
  <si>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</si>
  <si>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</si>
  <si>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</si>
  <si>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</si>
  <si>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</si>
  <si>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</si>
  <si>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</si>
  <si>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</si>
  <si>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</si>
  <si>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</si>
  <si>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</si>
  <si>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</si>
  <si>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</si>
  <si>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</si>
  <si>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</si>
  <si>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</si>
  <si>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</si>
  <si>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</si>
  <si>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</si>
  <si>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</si>
  <si>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</si>
  <si>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</si>
  <si>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</si>
  <si>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</si>
  <si>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</si>
  <si>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</si>
  <si>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</si>
  <si>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</si>
  <si>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</si>
  <si>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</si>
  <si>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</si>
  <si>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</si>
  <si>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</si>
  <si>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</si>
  <si>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</si>
  <si>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</si>
  <si>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</si>
  <si>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</si>
  <si>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</si>
  <si>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</si>
  <si>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</si>
  <si>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</si>
  <si>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</si>
  <si>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</si>
  <si>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</si>
  <si>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</si>
  <si>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</si>
  <si>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</si>
  <si>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</si>
  <si>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</si>
  <si>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</si>
  <si>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</si>
  <si>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</si>
  <si>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</si>
  <si>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</si>
  <si>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</si>
  <si>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</si>
  <si>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</si>
  <si>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</si>
  <si>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</si>
  <si>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</si>
  <si>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</si>
  <si>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</si>
  <si>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</si>
  <si>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</si>
  <si>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</si>
  <si>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</si>
  <si>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</si>
  <si>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</si>
  <si>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</si>
  <si>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</si>
  <si>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</si>
  <si>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</si>
  <si>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</si>
  <si>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</si>
  <si>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</si>
  <si>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</si>
  <si>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</si>
  <si>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</si>
  <si>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</si>
  <si>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</si>
  <si>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</si>
  <si>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</si>
  <si>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</si>
  <si>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</si>
  <si>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</si>
  <si>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</si>
  <si>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</si>
  <si>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</si>
  <si>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</si>
  <si>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</si>
  <si>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</si>
  <si>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</si>
  <si>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</si>
  <si>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</si>
  <si>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</si>
  <si>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</si>
  <si>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</si>
  <si>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</si>
  <si>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</si>
  <si>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</si>
  <si>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</si>
  <si>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</si>
  <si>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</si>
  <si>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</si>
  <si>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</si>
  <si>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</si>
  <si>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</si>
  <si>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</si>
  <si>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</si>
  <si>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</si>
  <si>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</si>
  <si>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</si>
  <si>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</si>
  <si>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</si>
  <si>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</si>
  <si>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</si>
  <si>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</si>
  <si>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</si>
  <si>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</si>
  <si>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</si>
  <si>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</si>
  <si>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</si>
  <si>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</si>
  <si>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</si>
  <si>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</si>
  <si>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</si>
  <si>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</si>
  <si>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</si>
  <si>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</si>
  <si>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</si>
  <si>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</si>
  <si>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</si>
  <si>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</si>
  <si>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</si>
  <si>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</si>
  <si>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</si>
  <si>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</si>
  <si>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</si>
  <si>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</si>
  <si>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</si>
  <si>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</si>
  <si>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</si>
  <si>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</si>
  <si>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</si>
  <si>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</si>
  <si>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</si>
  <si>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</si>
  <si>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</si>
  <si>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</si>
  <si>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</si>
  <si>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</si>
  <si>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</si>
  <si>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</si>
  <si>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</si>
  <si>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</si>
  <si>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</si>
  <si>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</si>
  <si>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</si>
  <si>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</si>
  <si>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</si>
  <si>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</si>
  <si>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</si>
  <si>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</si>
  <si>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</si>
  <si>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</si>
  <si>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</si>
  <si>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</si>
  <si>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</si>
  <si>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</si>
  <si>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</si>
  <si>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</si>
  <si>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</si>
  <si>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</si>
  <si>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</si>
  <si>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</si>
  <si>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</si>
  <si>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</si>
  <si>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</si>
  <si>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</si>
  <si>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</si>
  <si>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</si>
  <si>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</si>
  <si>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</si>
  <si>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</si>
  <si>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</si>
  <si>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</si>
  <si>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</si>
  <si>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</si>
  <si>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</si>
  <si>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</si>
  <si>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</si>
  <si>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</si>
  <si>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</si>
  <si>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</si>
  <si>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</si>
  <si>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</si>
  <si>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</si>
  <si>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</si>
  <si>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</si>
  <si>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</si>
  <si>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</si>
  <si>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</si>
  <si>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</si>
  <si>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</si>
  <si>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</si>
  <si>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</si>
  <si>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</si>
  <si>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</si>
  <si>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</si>
  <si>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</si>
  <si>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</si>
  <si>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</si>
  <si>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</si>
  <si>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</si>
  <si>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</si>
  <si>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</si>
  <si>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</si>
  <si>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</si>
  <si>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</si>
  <si>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</si>
  <si>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</si>
  <si>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</si>
  <si>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</si>
  <si>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</si>
  <si>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</si>
  <si>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</si>
  <si>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</si>
  <si>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</si>
  <si>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</si>
  <si>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</si>
  <si>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</si>
  <si>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</si>
  <si>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</si>
  <si>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</si>
  <si>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</si>
  <si>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</si>
  <si>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</si>
  <si>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</si>
  <si>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</si>
  <si>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</si>
  <si>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</si>
  <si>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</si>
  <si>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</si>
  <si>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</si>
  <si>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</si>
  <si>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</si>
  <si>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</si>
  <si>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</si>
  <si>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</si>
  <si>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</si>
  <si>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</si>
  <si>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</si>
  <si>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</si>
  <si>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</si>
  <si>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</si>
  <si>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</si>
  <si>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</si>
  <si>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</si>
  <si>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</si>
  <si>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</si>
  <si>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</si>
  <si>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</si>
  <si>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</si>
  <si>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</si>
  <si>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</si>
  <si>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</si>
  <si>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</si>
  <si>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</si>
  <si>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</si>
  <si>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</si>
  <si>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</si>
  <si>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</si>
  <si>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</si>
  <si>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</si>
  <si>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</si>
  <si>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</si>
  <si>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</si>
  <si>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</si>
  <si>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</si>
  <si>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</si>
  <si>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</si>
  <si>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</si>
  <si>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</si>
  <si>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</si>
  <si>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</si>
  <si>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</si>
  <si>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</si>
  <si>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</si>
  <si>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</si>
  <si>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</si>
  <si>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</si>
  <si>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</si>
  <si>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</si>
  <si>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</si>
  <si>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</si>
  <si>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</si>
  <si>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</si>
  <si>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</si>
  <si>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</si>
  <si>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</si>
  <si>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</si>
  <si>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</si>
  <si>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</si>
  <si>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</si>
  <si>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</si>
  <si>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</si>
  <si>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</si>
  <si>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</si>
  <si>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</si>
  <si>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</si>
  <si>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</si>
  <si>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</si>
  <si>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</si>
  <si>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</si>
  <si>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</si>
  <si>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</si>
  <si>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</si>
  <si>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</si>
  <si>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</si>
  <si>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</si>
  <si>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</si>
  <si>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</si>
  <si>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</si>
  <si>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</si>
  <si>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</si>
  <si>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</si>
  <si>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</si>
  <si>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</si>
  <si>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</si>
  <si>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</si>
  <si>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</si>
  <si>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</si>
  <si>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</si>
  <si>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</si>
  <si>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</si>
  <si>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</si>
  <si>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</si>
  <si>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</si>
  <si>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</si>
  <si>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</si>
  <si>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</si>
  <si>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</si>
  <si>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</si>
  <si>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</si>
  <si>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</si>
  <si>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</si>
  <si>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</si>
  <si>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</si>
  <si>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</si>
  <si>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</si>
  <si>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</si>
  <si>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</si>
  <si>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</si>
  <si>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</si>
  <si>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</si>
  <si>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</si>
  <si>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</si>
  <si>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</si>
  <si>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</si>
  <si>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</si>
  <si>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</si>
  <si>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</si>
  <si>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</si>
  <si>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</si>
  <si>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</si>
  <si>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</si>
  <si>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</si>
  <si>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</si>
  <si>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</si>
  <si>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</si>
  <si>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</si>
  <si>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</si>
  <si>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</si>
  <si>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</si>
  <si>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</si>
  <si>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</si>
  <si>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</si>
  <si>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</si>
  <si>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</si>
  <si>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</si>
  <si>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</si>
  <si>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</si>
  <si>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</si>
  <si>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</si>
  <si>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</si>
  <si>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</si>
  <si>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</si>
  <si>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</si>
  <si>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</si>
  <si>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</si>
  <si>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</si>
  <si>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</si>
  <si>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</si>
  <si>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</si>
  <si>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</si>
  <si>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</si>
  <si>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</si>
  <si>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</si>
  <si>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</si>
  <si>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</si>
  <si>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</si>
  <si>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</si>
  <si>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</si>
  <si>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</si>
  <si>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</si>
  <si>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</si>
  <si>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</si>
  <si>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</si>
  <si>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</si>
  <si>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</si>
  <si>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</si>
  <si>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</si>
  <si>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</si>
  <si>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</si>
  <si>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</si>
  <si>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</si>
  <si>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</si>
  <si>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</si>
  <si>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</si>
  <si>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</si>
  <si>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</si>
  <si>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</si>
  <si>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</si>
  <si>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</si>
  <si>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</si>
  <si>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</si>
  <si>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</si>
  <si>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</si>
  <si>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</si>
  <si>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</si>
  <si>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</si>
  <si>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</si>
  <si>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</si>
  <si>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</si>
  <si>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</si>
  <si>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</si>
  <si>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</si>
  <si>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</si>
  <si>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</si>
  <si>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</si>
  <si>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</si>
  <si>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</si>
  <si>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</si>
  <si>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</si>
  <si>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</si>
  <si>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</si>
  <si>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</si>
  <si>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</si>
  <si>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</si>
  <si>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</si>
  <si>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</si>
  <si>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</si>
  <si>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</si>
  <si>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</si>
  <si>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</si>
  <si>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</si>
  <si>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</si>
  <si>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</si>
  <si>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</si>
  <si>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</si>
  <si>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</si>
  <si>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</si>
  <si>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</si>
  <si>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</si>
  <si>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</si>
  <si>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</si>
  <si>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</si>
  <si>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</si>
  <si>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</si>
  <si>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</si>
  <si>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</si>
  <si>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</si>
  <si>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</si>
  <si>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</si>
  <si>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</si>
  <si>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</si>
  <si>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</si>
  <si>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</si>
  <si>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</si>
  <si>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</si>
  <si>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</si>
  <si>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</si>
  <si>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</si>
  <si>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</si>
  <si>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</si>
  <si>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</si>
  <si>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</si>
  <si>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</si>
  <si>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</si>
  <si>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</si>
  <si>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</si>
  <si>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</si>
  <si>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</si>
  <si>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</si>
  <si>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</si>
  <si>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</si>
  <si>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</si>
  <si>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</si>
  <si>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</si>
  <si>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</si>
  <si>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</si>
  <si>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</si>
  <si>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</si>
  <si>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</si>
  <si>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</si>
  <si>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</si>
  <si>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</si>
  <si>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</si>
  <si>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</si>
  <si>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</si>
  <si>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</si>
  <si>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</si>
  <si>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</si>
  <si>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</si>
  <si>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</si>
  <si>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</si>
  <si>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</si>
  <si>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</si>
  <si>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</si>
  <si>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</si>
  <si>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</si>
  <si>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</si>
  <si>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</si>
  <si>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</si>
  <si>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</si>
  <si>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</si>
  <si>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</si>
  <si>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</si>
  <si>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</si>
  <si>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</si>
  <si>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</si>
  <si>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</si>
  <si>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</si>
  <si>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</si>
  <si>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</si>
  <si>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</si>
  <si>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</si>
  <si>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</si>
  <si>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</si>
  <si>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</si>
  <si>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</si>
  <si>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</si>
  <si>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</si>
  <si>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</si>
  <si>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</si>
  <si>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</si>
  <si>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</si>
  <si>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</si>
  <si>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</si>
  <si>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</si>
  <si>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</si>
  <si>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</si>
  <si>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</si>
  <si>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</si>
  <si>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</si>
  <si>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</si>
  <si>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</si>
  <si>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</si>
  <si>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</si>
  <si>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</si>
  <si>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</si>
  <si>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</si>
  <si>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</si>
  <si>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</si>
  <si>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</si>
  <si>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</si>
  <si>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</si>
  <si>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</si>
  <si>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</si>
  <si>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</si>
  <si>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</si>
  <si>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</si>
  <si>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</si>
  <si>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</si>
  <si>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</si>
  <si>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</si>
  <si>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</si>
  <si>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</si>
  <si>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</si>
  <si>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</si>
  <si>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</si>
  <si>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</si>
  <si>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</si>
  <si>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</si>
  <si>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</si>
  <si>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</si>
  <si>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</si>
  <si>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</si>
  <si>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</si>
  <si>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</si>
  <si>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</si>
  <si>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</si>
  <si>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</si>
  <si>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</si>
  <si>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</si>
  <si>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</si>
  <si>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</si>
  <si>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</si>
  <si>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</si>
  <si>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</si>
  <si>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</si>
  <si>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</si>
  <si>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</si>
  <si>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</si>
  <si>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</si>
  <si>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</si>
  <si>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</si>
  <si>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</si>
  <si>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</si>
  <si>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</si>
  <si>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</si>
  <si>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</si>
  <si>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</si>
  <si>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</si>
  <si>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</si>
  <si>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</si>
  <si>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</si>
  <si>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</si>
  <si>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</si>
  <si>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</si>
  <si>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</si>
  <si>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</si>
  <si>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</si>
  <si>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</si>
  <si>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</si>
  <si>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</si>
  <si>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</si>
  <si>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</si>
  <si>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</si>
  <si>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</si>
  <si>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</si>
  <si>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</si>
  <si>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</si>
  <si>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</si>
  <si>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</si>
  <si>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</si>
  <si>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</si>
  <si>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</si>
  <si>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</si>
  <si>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</si>
  <si>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</si>
  <si>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</si>
  <si>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</si>
  <si>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</si>
  <si>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</si>
  <si>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</si>
  <si>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</si>
  <si>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</si>
  <si>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</si>
  <si>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</si>
  <si>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</si>
  <si>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</si>
  <si>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</si>
  <si>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</si>
  <si>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</si>
  <si>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</si>
  <si>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</si>
  <si>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</si>
  <si>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</si>
  <si>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</si>
  <si>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</si>
  <si>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</si>
  <si>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</si>
  <si>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</si>
  <si>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</si>
  <si>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</si>
  <si>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</si>
  <si>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</si>
  <si>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</si>
  <si>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</si>
  <si>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</si>
  <si>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</si>
  <si>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</si>
  <si>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</si>
  <si>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</si>
  <si>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</si>
  <si>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</si>
  <si>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</si>
  <si>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</si>
  <si>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</si>
  <si>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</si>
  <si>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</si>
  <si>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</si>
  <si>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</si>
  <si>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</si>
  <si>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</si>
  <si>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</si>
  <si>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</si>
  <si>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</si>
  <si>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</si>
  <si>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</si>
  <si>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</si>
  <si>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</si>
  <si>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</si>
  <si>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</si>
  <si>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</si>
  <si>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</si>
  <si>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</si>
  <si>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</si>
  <si>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</si>
  <si>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</si>
  <si>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</si>
  <si>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</si>
  <si>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</si>
  <si>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</si>
  <si>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</si>
  <si>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</si>
  <si>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</si>
  <si>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</si>
  <si>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</si>
  <si>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</si>
  <si>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</si>
  <si>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</si>
  <si>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</si>
  <si>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</si>
  <si>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</si>
  <si>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</si>
  <si>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</si>
  <si>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</si>
  <si>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</si>
  <si>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</si>
  <si>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</si>
  <si>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</si>
  <si>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</si>
  <si>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</si>
  <si>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</si>
  <si>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</si>
  <si>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</si>
  <si>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</si>
  <si>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</si>
  <si>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</si>
  <si>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</si>
  <si>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</si>
  <si>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</si>
  <si>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</si>
  <si>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</si>
  <si>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</si>
  <si>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</si>
  <si>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</si>
  <si>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</si>
  <si>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</si>
  <si>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</si>
  <si>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</si>
  <si>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</si>
  <si>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</si>
  <si>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</si>
  <si>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</si>
  <si>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</si>
  <si>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</si>
  <si>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</si>
  <si>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</si>
  <si>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</si>
  <si>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</si>
  <si>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</si>
  <si>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</si>
  <si>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</si>
  <si>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</si>
  <si>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</si>
  <si>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</si>
  <si>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</si>
  <si>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</si>
  <si>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</si>
  <si>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</si>
  <si>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</si>
  <si>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</si>
  <si>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</si>
  <si>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</si>
  <si>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</si>
  <si>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</si>
  <si>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</si>
  <si>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</si>
  <si>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</si>
  <si>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</si>
  <si>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</si>
  <si>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</si>
  <si>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</si>
  <si>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</si>
  <si>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</si>
  <si>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</si>
  <si>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</si>
  <si>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</si>
  <si>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</si>
  <si>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</si>
  <si>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</si>
  <si>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</si>
  <si>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</si>
  <si>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</si>
  <si>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</si>
  <si>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</si>
  <si>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</si>
  <si>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</si>
  <si>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</si>
  <si>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</si>
  <si>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</si>
  <si>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</si>
  <si>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</si>
  <si>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</si>
  <si>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</si>
  <si>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</si>
  <si>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</si>
  <si>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</si>
  <si>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</si>
  <si>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</si>
  <si>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</si>
  <si>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</si>
  <si>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</si>
  <si>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</si>
  <si>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</si>
  <si>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</si>
  <si>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</si>
  <si>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</si>
  <si>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</si>
  <si>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</si>
  <si>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</si>
  <si>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</si>
  <si>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</si>
  <si>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</si>
  <si>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</si>
  <si>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</si>
  <si>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</si>
  <si>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</si>
  <si>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</si>
  <si>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</si>
  <si>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</si>
  <si>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</si>
  <si>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</si>
  <si>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</si>
  <si>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</si>
  <si>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</si>
  <si>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</si>
  <si>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</si>
  <si>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</si>
  <si>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</si>
  <si>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</si>
  <si>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</si>
  <si>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</si>
  <si>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</si>
  <si>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</si>
  <si>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</si>
  <si>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</si>
  <si>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</si>
  <si>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</si>
  <si>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</si>
  <si>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</si>
  <si>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</si>
  <si>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</si>
  <si>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</si>
  <si>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</si>
  <si>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</si>
  <si>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</si>
  <si>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</si>
  <si>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</si>
  <si>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</si>
  <si>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</si>
  <si>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</si>
  <si>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</si>
  <si>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</si>
  <si>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</si>
  <si>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</si>
  <si>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</si>
  <si>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</si>
  <si>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</si>
  <si>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</si>
  <si>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</si>
  <si>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</si>
  <si>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</si>
  <si>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</si>
  <si>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</si>
  <si>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</si>
  <si>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</si>
  <si>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</si>
  <si>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</si>
  <si>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</si>
  <si>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</si>
  <si>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</si>
  <si>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</si>
  <si>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</si>
  <si>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</si>
  <si>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</si>
  <si>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</si>
  <si>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</si>
  <si>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</si>
  <si>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</si>
  <si>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</si>
  <si>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</si>
  <si>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</si>
  <si>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</si>
  <si>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</si>
  <si>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</si>
  <si>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</si>
  <si>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</si>
  <si>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</si>
  <si>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</si>
  <si>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</si>
  <si>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</si>
  <si>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</si>
  <si>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</si>
  <si>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</si>
  <si>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</si>
  <si>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</si>
  <si>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</si>
  <si>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</si>
  <si>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</si>
  <si>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</si>
  <si>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</si>
  <si>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</si>
  <si>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</si>
  <si>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</si>
  <si>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</si>
  <si>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</si>
  <si>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</si>
  <si>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</si>
  <si>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</si>
  <si>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</si>
  <si>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</si>
  <si>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</si>
  <si>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</si>
  <si>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</si>
  <si>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</si>
  <si>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</si>
  <si>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</si>
  <si>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</si>
  <si>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</si>
  <si>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</si>
  <si>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</si>
  <si>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</si>
  <si>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</si>
  <si>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</si>
  <si>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</si>
  <si>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</si>
  <si>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</si>
  <si>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</si>
  <si>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</si>
  <si>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</si>
  <si>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</si>
  <si>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</si>
  <si>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</si>
  <si>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</si>
  <si>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</si>
  <si>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</si>
  <si>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</si>
  <si>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</si>
  <si>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</si>
  <si>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</si>
  <si>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</si>
  <si>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</si>
  <si>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</si>
  <si>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</si>
  <si>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</si>
  <si>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</si>
  <si>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</si>
  <si>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</si>
  <si>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</si>
  <si>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</si>
  <si>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</si>
  <si>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</si>
  <si>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</si>
  <si>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</si>
  <si>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</si>
  <si>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</si>
  <si>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</si>
  <si>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</si>
  <si>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</si>
  <si>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</si>
  <si>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</si>
  <si>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</si>
  <si>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</si>
  <si>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</si>
  <si>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</si>
  <si>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</si>
  <si>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</si>
  <si>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</si>
  <si>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</si>
  <si>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</si>
  <si>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</si>
  <si>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</si>
  <si>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</si>
  <si>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</si>
  <si>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</si>
  <si>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</si>
  <si>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</si>
  <si>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</si>
  <si>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</si>
  <si>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</si>
  <si>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</si>
  <si>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</si>
  <si>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</si>
  <si>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</si>
  <si>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</si>
  <si>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</si>
  <si>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</si>
  <si>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</si>
  <si>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</si>
  <si>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</si>
  <si>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</si>
  <si>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</si>
  <si>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</si>
  <si>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</si>
  <si>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</si>
  <si>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</si>
  <si>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</si>
  <si>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</si>
  <si>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</si>
  <si>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</si>
  <si>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</si>
  <si>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</si>
  <si>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</si>
  <si>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</si>
  <si>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</si>
  <si>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</si>
  <si>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</si>
  <si>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</si>
  <si>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</si>
  <si>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</si>
  <si>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</si>
  <si>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</si>
  <si>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</si>
  <si>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</si>
  <si>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</si>
  <si>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</si>
  <si>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</si>
  <si>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</si>
  <si>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</si>
  <si>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</si>
  <si>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</si>
  <si>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</si>
  <si>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</si>
  <si>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</si>
  <si>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</si>
  <si>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</si>
  <si>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</si>
  <si>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</si>
  <si>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</si>
  <si>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</si>
  <si>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</si>
  <si>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</si>
  <si>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</si>
  <si>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</si>
  <si>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</si>
  <si>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</si>
  <si>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</si>
  <si>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</si>
  <si>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</si>
  <si>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</si>
  <si>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</si>
  <si>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</si>
  <si>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</si>
  <si>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</si>
  <si>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</si>
  <si>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</si>
  <si>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</si>
  <si>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</si>
  <si>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</si>
  <si>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</si>
  <si>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</si>
  <si>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</si>
  <si>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</si>
  <si>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</si>
  <si>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</si>
  <si>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</si>
  <si>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</si>
  <si>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</si>
  <si>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</si>
  <si>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</si>
  <si>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</si>
  <si>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</si>
  <si>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</si>
  <si>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</si>
  <si>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</si>
  <si>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</si>
  <si>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</si>
  <si>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</si>
  <si>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</si>
  <si>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</si>
  <si>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</si>
  <si>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</si>
  <si>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</si>
  <si>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</si>
  <si>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</si>
  <si>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</si>
  <si>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</si>
  <si>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</si>
  <si>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</si>
  <si>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</si>
  <si>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</si>
  <si>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</si>
  <si>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</si>
  <si>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</si>
  <si>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</si>
  <si>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</si>
  <si>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</si>
  <si>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</si>
  <si>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</si>
  <si>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</si>
  <si>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</si>
  <si>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</si>
  <si>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</si>
  <si>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</si>
  <si>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</si>
  <si>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</si>
  <si>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</si>
  <si>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</si>
  <si>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</si>
  <si>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</si>
  <si>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</si>
  <si>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</si>
  <si>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</si>
  <si>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</si>
  <si>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</si>
  <si>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</si>
  <si>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</si>
  <si>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</si>
  <si>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</si>
  <si>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</si>
  <si>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</si>
  <si>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</si>
  <si>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</si>
  <si>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</si>
  <si>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</si>
  <si>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</si>
  <si>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</si>
  <si>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</si>
  <si>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</si>
  <si>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</si>
  <si>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</si>
  <si>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</si>
  <si>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</si>
  <si>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</si>
  <si>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</si>
  <si>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</si>
  <si>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</si>
  <si>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</si>
  <si>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</si>
  <si>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</si>
  <si>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</si>
  <si>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</si>
  <si>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</si>
  <si>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</si>
  <si>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</si>
  <si>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</si>
  <si>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</si>
  <si>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</si>
  <si>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</si>
  <si>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</si>
  <si>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</si>
  <si>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</si>
  <si>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</si>
  <si>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</si>
  <si>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</si>
  <si>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</si>
  <si>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</si>
  <si>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</si>
  <si>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</si>
  <si>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</si>
  <si>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</si>
  <si>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</si>
  <si>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</si>
  <si>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</si>
  <si>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</si>
  <si>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</si>
  <si>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</si>
  <si>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</si>
  <si>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</si>
  <si>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</si>
  <si>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</si>
  <si>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</si>
  <si>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</si>
  <si>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</si>
  <si>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</si>
  <si>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</si>
  <si>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</si>
  <si>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</si>
  <si>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</si>
  <si>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</si>
  <si>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</si>
  <si>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</si>
  <si>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</si>
  <si>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</si>
  <si>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</si>
  <si>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</si>
  <si>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</si>
  <si>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</si>
  <si>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</si>
  <si>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</si>
  <si>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</si>
  <si>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</si>
  <si>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</si>
  <si>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</si>
  <si>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</si>
  <si>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</si>
  <si>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</si>
  <si>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</si>
  <si>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</si>
  <si>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</si>
  <si>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</si>
  <si>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</si>
  <si>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</si>
  <si>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</si>
  <si>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</si>
  <si>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</si>
  <si>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</si>
  <si>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</si>
  <si>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</si>
  <si>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</si>
  <si>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</si>
  <si>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</si>
  <si>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</si>
  <si>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</si>
  <si>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</si>
  <si>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</si>
  <si>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</si>
  <si>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</si>
  <si>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</si>
  <si>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</si>
  <si>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</si>
  <si>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</si>
  <si>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</si>
  <si>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</si>
  <si>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</si>
  <si>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</si>
  <si>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</si>
  <si>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</si>
  <si>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</si>
  <si>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</si>
  <si>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</si>
  <si>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</si>
  <si>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</si>
  <si>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</si>
  <si>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</si>
  <si>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</si>
  <si>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</si>
  <si>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</si>
  <si>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</si>
  <si>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</si>
  <si>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</si>
  <si>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</si>
  <si>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</si>
  <si>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</si>
  <si>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</si>
  <si>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</si>
  <si>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</si>
  <si>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</si>
  <si>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</si>
  <si>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</si>
  <si>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</si>
  <si>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</si>
  <si>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</si>
  <si>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</si>
  <si>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</si>
  <si>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</si>
  <si>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</si>
  <si>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</si>
  <si>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</si>
  <si>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</si>
  <si>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</si>
  <si>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</si>
  <si>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</si>
  <si>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</si>
  <si>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</si>
  <si>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</si>
  <si>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</si>
  <si>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</si>
  <si>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</si>
  <si>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</si>
  <si>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</si>
  <si>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</si>
  <si>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</si>
  <si>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</si>
  <si>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</si>
  <si>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</si>
  <si>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</si>
  <si>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</si>
  <si>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</si>
  <si>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</si>
  <si>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</si>
  <si>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</si>
  <si>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</si>
  <si>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</si>
  <si>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</si>
  <si>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</si>
  <si>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</si>
  <si>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</si>
  <si>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</si>
  <si>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</si>
  <si>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</si>
  <si>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</si>
  <si>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</si>
  <si>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</si>
  <si>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</si>
  <si>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</si>
  <si>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</si>
  <si>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</si>
  <si>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</si>
  <si>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</si>
  <si>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</si>
  <si>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</si>
  <si>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</si>
  <si>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</si>
  <si>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</si>
  <si>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</si>
  <si>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</si>
  <si>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</si>
  <si>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</si>
  <si>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</si>
  <si>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</si>
  <si>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</si>
  <si>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</si>
  <si>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</si>
  <si>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</si>
  <si>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</si>
  <si>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</si>
  <si>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</si>
  <si>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</si>
  <si>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</si>
  <si>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</si>
  <si>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</si>
  <si>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</si>
  <si>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</si>
  <si>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</si>
  <si>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</si>
  <si>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</si>
  <si>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</si>
  <si>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</si>
  <si>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</si>
  <si>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</si>
  <si>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</si>
  <si>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</si>
  <si>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</si>
  <si>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</si>
  <si>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</si>
  <si>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</si>
  <si>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</si>
  <si>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</si>
  <si>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</si>
  <si>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</si>
  <si>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</si>
  <si>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</si>
  <si>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</si>
  <si>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</si>
  <si>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</si>
  <si>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</si>
  <si>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</si>
  <si>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</si>
  <si>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</si>
  <si>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</si>
  <si>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</si>
  <si>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</si>
  <si>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</si>
  <si>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</si>
  <si>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</si>
  <si>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</si>
  <si>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</si>
  <si>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</si>
  <si>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</si>
  <si>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</si>
  <si>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</si>
  <si>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</si>
  <si>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</si>
  <si>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</si>
  <si>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</si>
  <si>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</si>
  <si>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</si>
  <si>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</si>
  <si>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</si>
  <si>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</si>
  <si>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</si>
  <si>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</si>
  <si>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</si>
  <si>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</si>
  <si>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</si>
  <si>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</si>
  <si>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</si>
  <si>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</si>
  <si>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</si>
  <si>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</si>
  <si>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</si>
  <si>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</si>
  <si>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</si>
  <si>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</si>
  <si>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</si>
  <si>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</si>
  <si>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</si>
  <si>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</si>
  <si>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</si>
  <si>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</si>
  <si>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</si>
  <si>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</si>
  <si>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</si>
  <si>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</si>
  <si>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</si>
  <si>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</si>
  <si>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</si>
  <si>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</si>
  <si>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</si>
  <si>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</si>
  <si>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</si>
  <si>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</si>
  <si>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</si>
  <si>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</si>
  <si>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</si>
  <si>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</si>
  <si>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</si>
  <si>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</si>
  <si>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</si>
  <si>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</si>
  <si>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</si>
  <si>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</si>
  <si>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</si>
  <si>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</si>
  <si>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</si>
  <si>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</si>
  <si>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</si>
  <si>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</si>
  <si>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</si>
  <si>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</si>
  <si>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</si>
  <si>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</si>
  <si>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</si>
  <si>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</si>
  <si>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</si>
  <si>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</si>
  <si>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</si>
  <si>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</si>
  <si>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</si>
  <si>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</si>
  <si>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</si>
  <si>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</si>
  <si>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</si>
  <si>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</si>
  <si>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</si>
  <si>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</si>
  <si>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</si>
  <si>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</si>
  <si>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</si>
  <si>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</si>
  <si>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</si>
  <si>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</si>
  <si>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</si>
  <si>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</si>
  <si>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</si>
  <si>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</si>
  <si>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</si>
  <si>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</si>
  <si>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</si>
  <si>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</si>
  <si>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</si>
  <si>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</si>
  <si>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</si>
  <si>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</si>
  <si>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</si>
  <si>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</si>
  <si>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</si>
  <si>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</si>
  <si>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</si>
  <si>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</si>
  <si>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</si>
  <si>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</si>
  <si>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</si>
  <si>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</si>
  <si>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</si>
  <si>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</si>
  <si>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</si>
  <si>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</si>
  <si>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</si>
  <si>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</si>
  <si>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</si>
  <si>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</si>
  <si>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</si>
  <si>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</si>
  <si>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</si>
  <si>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</si>
  <si>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</si>
  <si>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</si>
  <si>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</si>
  <si>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</si>
  <si>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</si>
  <si>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</si>
  <si>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</si>
  <si>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</si>
  <si>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</si>
  <si>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</si>
  <si>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</si>
  <si>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</si>
  <si>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</si>
  <si>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</si>
  <si>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</si>
  <si>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</si>
  <si>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</si>
  <si>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</si>
  <si>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</si>
  <si>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</si>
  <si>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</si>
  <si>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</si>
  <si>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</si>
  <si>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</si>
  <si>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</si>
  <si>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</si>
  <si>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</si>
  <si>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</si>
  <si>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</si>
  <si>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</si>
  <si>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</si>
  <si>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</si>
  <si>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</si>
  <si>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</si>
  <si>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</si>
  <si>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</si>
  <si>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</si>
  <si>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</si>
  <si>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</si>
  <si>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</si>
  <si>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</si>
  <si>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</si>
  <si>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</si>
  <si>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</si>
  <si>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</si>
  <si>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</si>
  <si>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</si>
  <si>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</si>
  <si>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</si>
  <si>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</si>
  <si>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</si>
  <si>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</si>
  <si>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</si>
  <si>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</si>
  <si>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</si>
  <si>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</si>
  <si>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</si>
  <si>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</si>
  <si>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</si>
  <si>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</si>
  <si>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</si>
  <si>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</si>
  <si>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</si>
  <si>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</si>
  <si>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</si>
  <si>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</si>
  <si>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</si>
  <si>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</si>
  <si>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</si>
  <si>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</si>
  <si>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</si>
  <si>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</si>
  <si>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</si>
  <si>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</si>
  <si>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</si>
  <si>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</si>
  <si>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</si>
  <si>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</si>
  <si>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</si>
  <si>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</si>
  <si>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</si>
  <si>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</si>
  <si>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</si>
  <si>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</si>
  <si>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</si>
  <si>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</si>
  <si>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</si>
  <si>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</si>
  <si>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</si>
  <si>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</si>
  <si>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</si>
  <si>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</si>
  <si>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</si>
  <si>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</si>
  <si>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</si>
  <si>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</si>
  <si>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</si>
  <si>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</si>
  <si>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</si>
  <si>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</si>
  <si>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</si>
  <si>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</si>
  <si>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</si>
  <si>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</si>
  <si>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</si>
  <si>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</si>
  <si>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</si>
  <si>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</si>
  <si>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</si>
  <si>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</si>
  <si>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</si>
  <si>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</si>
  <si>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</si>
  <si>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</si>
  <si>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</si>
  <si>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</si>
  <si>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</si>
  <si>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</si>
  <si>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</si>
  <si>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</si>
  <si>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</si>
  <si>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</si>
  <si>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</si>
  <si>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</si>
  <si>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</si>
  <si>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</si>
  <si>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</si>
  <si>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</si>
  <si>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</si>
  <si>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</si>
  <si>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</si>
  <si>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</si>
  <si>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</si>
  <si>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</si>
  <si>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</si>
  <si>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</si>
  <si>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</si>
  <si>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</si>
  <si>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</si>
  <si>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</si>
  <si>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</si>
  <si>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</si>
  <si>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</si>
  <si>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</si>
  <si>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</si>
  <si>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</si>
  <si>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</si>
  <si>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</si>
  <si>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</si>
  <si>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</si>
  <si>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</si>
  <si>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</si>
  <si>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</si>
  <si>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</si>
  <si>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</si>
  <si>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</si>
  <si>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</si>
  <si>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</si>
  <si>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</si>
  <si>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</si>
  <si>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</si>
  <si>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</si>
  <si>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</si>
  <si>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</si>
  <si>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</si>
  <si>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</si>
  <si>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</si>
  <si>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</si>
  <si>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</si>
  <si>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</si>
  <si>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</si>
  <si>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</si>
  <si>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</si>
  <si>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</si>
  <si>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</si>
  <si>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</si>
  <si>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</si>
  <si>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</si>
  <si>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</si>
  <si>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</si>
  <si>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</si>
  <si>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</si>
  <si>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</si>
  <si>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</si>
  <si>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</si>
  <si>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</si>
  <si>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</si>
  <si>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</si>
  <si>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</si>
  <si>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</si>
  <si>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</si>
  <si>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</si>
  <si>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</si>
  <si>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</si>
  <si>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</si>
  <si>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</si>
  <si>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</si>
  <si>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</si>
  <si>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</si>
  <si>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</si>
  <si>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</si>
  <si>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</si>
  <si>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</si>
  <si>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</si>
  <si>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</si>
  <si>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</si>
  <si>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</si>
  <si>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</si>
  <si>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</si>
  <si>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</si>
  <si>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</si>
  <si>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</si>
  <si>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</si>
  <si>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</si>
  <si>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</si>
  <si>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</si>
  <si>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</si>
  <si>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</si>
  <si>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</si>
  <si>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</si>
  <si>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</si>
  <si>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</si>
  <si>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</si>
  <si>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</si>
  <si>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</si>
  <si>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</si>
  <si>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</si>
  <si>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</si>
  <si>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</si>
  <si>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</si>
  <si>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</si>
  <si>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</si>
  <si>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</si>
  <si>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</si>
  <si>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</si>
  <si>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</si>
  <si>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</si>
  <si>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</si>
  <si>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</si>
  <si>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</si>
  <si>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</si>
  <si>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</si>
  <si>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</si>
  <si>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</si>
  <si>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</si>
  <si>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</si>
  <si>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</si>
  <si>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</si>
  <si>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</si>
  <si>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</si>
  <si>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</si>
  <si>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</si>
  <si>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</si>
  <si>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</si>
  <si>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</si>
  <si>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</si>
  <si>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</si>
  <si>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</si>
  <si>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</si>
  <si>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</si>
  <si>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</si>
  <si>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</si>
  <si>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</si>
  <si>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</si>
  <si>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</si>
  <si>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</si>
  <si>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</si>
  <si>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</si>
  <si>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</si>
  <si>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</si>
  <si>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</si>
  <si>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</si>
  <si>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</si>
  <si>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</si>
  <si>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</si>
  <si>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</si>
  <si>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</si>
  <si>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</si>
  <si>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</si>
  <si>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</si>
  <si>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</si>
  <si>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</si>
  <si>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</si>
  <si>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</si>
  <si>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</si>
  <si>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</si>
  <si>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</si>
  <si>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</si>
  <si>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</si>
  <si>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</si>
  <si>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</si>
  <si>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</si>
  <si>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</si>
  <si>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</si>
  <si>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</si>
  <si>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</si>
  <si>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</si>
  <si>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</si>
  <si>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</si>
  <si>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</si>
  <si>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</si>
  <si>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</si>
  <si>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</si>
  <si>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</si>
  <si>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</si>
  <si>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</si>
  <si>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</si>
  <si>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</si>
  <si>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</si>
  <si>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</si>
  <si>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</si>
  <si>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</si>
  <si>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</si>
  <si>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</si>
  <si>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</si>
  <si>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</si>
  <si>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</si>
  <si>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</si>
  <si>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</si>
  <si>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</si>
  <si>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</si>
  <si>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</si>
  <si>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</si>
  <si>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</si>
  <si>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</si>
  <si>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</si>
  <si>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</si>
  <si>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</si>
  <si>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</si>
  <si>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</si>
  <si>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</si>
  <si>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</si>
  <si>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</si>
  <si>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</si>
  <si>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</si>
  <si>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</si>
  <si>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</si>
  <si>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</si>
  <si>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</si>
  <si>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</si>
  <si>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</si>
  <si>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</si>
  <si>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</si>
  <si>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</si>
  <si>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</si>
  <si>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</si>
  <si>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</si>
  <si>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</si>
  <si>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</si>
  <si>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</si>
  <si>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</si>
  <si>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</si>
  <si>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</si>
  <si>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</si>
  <si>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</si>
  <si>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</si>
  <si>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</si>
  <si>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</si>
  <si>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</si>
  <si>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</si>
  <si>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</si>
  <si>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</si>
  <si>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</si>
  <si>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</si>
  <si>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</si>
  <si>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</si>
  <si>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</si>
  <si>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</si>
  <si>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</si>
  <si>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</si>
  <si>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</si>
  <si>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</si>
  <si>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</si>
  <si>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</si>
  <si>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</si>
  <si>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</si>
  <si>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</si>
  <si>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</si>
  <si>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</si>
  <si>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</si>
  <si>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</si>
  <si>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</si>
  <si>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</si>
  <si>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</si>
  <si>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</si>
  <si>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</si>
  <si>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</si>
  <si>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</si>
  <si>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</si>
  <si>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</si>
  <si>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</si>
  <si>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</si>
  <si>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</si>
  <si>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</si>
  <si>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</si>
  <si>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</si>
  <si>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</si>
  <si>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</si>
  <si>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</si>
  <si>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</si>
  <si>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</si>
  <si>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</si>
  <si>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</si>
  <si>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</si>
  <si>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</si>
  <si>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</si>
  <si>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</si>
  <si>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</si>
  <si>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</si>
  <si>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</si>
  <si>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</si>
  <si>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</si>
  <si>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</si>
  <si>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</si>
  <si>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</si>
  <si>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</si>
  <si>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</si>
  <si>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</si>
  <si>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</si>
  <si>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</si>
  <si>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</si>
  <si>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</si>
  <si>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</si>
  <si>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</si>
  <si>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</si>
  <si>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</si>
  <si>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</si>
  <si>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</si>
  <si>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</si>
  <si>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</si>
  <si>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</si>
  <si>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</si>
  <si>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</si>
  <si>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</si>
  <si>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</si>
  <si>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</si>
  <si>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</si>
  <si>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</si>
  <si>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</si>
  <si>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</si>
  <si>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</si>
  <si>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</si>
  <si>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</si>
  <si>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</si>
  <si>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</si>
  <si>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</si>
  <si>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</si>
  <si>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</si>
  <si>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</si>
  <si>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</si>
  <si>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</si>
  <si>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</si>
  <si>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</si>
  <si>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</si>
  <si>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</si>
  <si>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</si>
  <si>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</si>
  <si>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</si>
  <si>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</si>
  <si>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</si>
  <si>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</si>
  <si>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</si>
  <si>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</si>
  <si>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</si>
  <si>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</si>
  <si>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</si>
  <si>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</si>
  <si>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</si>
  <si>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</si>
  <si>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</si>
  <si>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</si>
  <si>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</si>
  <si>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</si>
  <si>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</si>
  <si>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</si>
  <si>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</si>
  <si>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</si>
  <si>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</si>
  <si>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</si>
  <si>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</si>
  <si>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</si>
  <si>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</si>
  <si>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</si>
  <si>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</si>
  <si>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</si>
  <si>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</si>
  <si>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</si>
  <si>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</si>
  <si>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</si>
  <si>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</si>
  <si>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</si>
  <si>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</si>
  <si>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</si>
  <si>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</si>
  <si>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</si>
  <si>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</si>
  <si>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</si>
  <si>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</si>
  <si>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</si>
  <si>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</si>
  <si>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</si>
  <si>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</si>
  <si>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</si>
  <si>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</si>
  <si>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</si>
  <si>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</si>
  <si>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</si>
  <si>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</si>
  <si>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</si>
  <si>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</si>
  <si>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</si>
  <si>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</si>
  <si>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</si>
  <si>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</si>
  <si>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</si>
  <si>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</si>
  <si>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</si>
  <si>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</si>
  <si>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</si>
  <si>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</si>
  <si>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</si>
  <si>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</si>
  <si>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</si>
  <si>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</si>
  <si>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</si>
  <si>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</si>
  <si>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</si>
  <si>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</si>
  <si>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</si>
  <si>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</si>
  <si>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</si>
  <si>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</si>
  <si>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</si>
  <si>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</si>
  <si>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</si>
  <si>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</si>
  <si>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</si>
  <si>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</si>
  <si>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</si>
  <si>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</si>
  <si>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</si>
  <si>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</si>
  <si>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</si>
  <si>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</si>
  <si>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</si>
  <si>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</si>
  <si>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</si>
  <si>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</si>
  <si>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</si>
  <si>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</si>
  <si>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</si>
  <si>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</si>
  <si>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</si>
  <si>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</si>
  <si>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</si>
  <si>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</si>
  <si>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</si>
  <si>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</si>
  <si>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</si>
  <si>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</si>
  <si>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</si>
  <si>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</si>
  <si>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</si>
  <si>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</si>
  <si>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</si>
  <si>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</si>
  <si>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</si>
  <si>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</si>
  <si>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</si>
  <si>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</si>
  <si>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</si>
  <si>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</si>
  <si>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</si>
  <si>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</si>
  <si>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</si>
  <si>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</si>
  <si>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</si>
  <si>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</si>
  <si>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</si>
  <si>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</si>
  <si>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</si>
  <si>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</si>
  <si>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</si>
  <si>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</si>
  <si>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</si>
  <si>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</si>
  <si>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</si>
  <si>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</si>
  <si>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</si>
  <si>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</si>
  <si>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</si>
  <si>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</si>
  <si>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</si>
  <si>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</si>
  <si>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</si>
  <si>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</si>
  <si>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</si>
  <si>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</si>
  <si>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</si>
  <si>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</si>
  <si>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</si>
  <si>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</si>
  <si>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</si>
  <si>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</si>
  <si>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</si>
  <si>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</si>
  <si>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</si>
  <si>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</si>
  <si>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</si>
  <si>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</si>
  <si>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</si>
  <si>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</si>
  <si>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</si>
  <si>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</si>
  <si>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</si>
  <si>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</si>
  <si>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</si>
  <si>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</si>
  <si>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</si>
  <si>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</si>
  <si>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</si>
  <si>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</si>
  <si>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</si>
  <si>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</si>
  <si>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</si>
  <si>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</si>
  <si>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</si>
  <si>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</si>
  <si>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</si>
  <si>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</si>
  <si>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</si>
  <si>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</si>
  <si>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</si>
  <si>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</si>
  <si>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</si>
  <si>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</si>
  <si>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</si>
  <si>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</si>
  <si>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</si>
  <si>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</si>
  <si>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</si>
  <si>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</si>
  <si>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</si>
  <si>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</si>
  <si>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</si>
  <si>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</si>
  <si>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</si>
  <si>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</si>
  <si>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</si>
  <si>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</si>
  <si>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</si>
  <si>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</si>
  <si>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</si>
  <si>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</si>
  <si>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</si>
  <si>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</si>
  <si>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</si>
  <si>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</si>
  <si>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</si>
  <si>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</si>
  <si>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</si>
  <si>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</si>
  <si>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</si>
  <si>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</si>
  <si>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</si>
  <si>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</si>
  <si>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</si>
  <si>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</si>
  <si>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</si>
  <si>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</si>
  <si>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</si>
  <si>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</si>
  <si>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</si>
  <si>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</si>
  <si>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</si>
  <si>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</si>
  <si>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</si>
  <si>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</si>
  <si>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</si>
  <si>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</si>
  <si>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</si>
  <si>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</si>
  <si>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</si>
  <si>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</si>
  <si>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</si>
  <si>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</si>
  <si>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</si>
  <si>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</si>
  <si>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</si>
  <si>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</si>
  <si>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</si>
  <si>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</si>
  <si>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</si>
  <si>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</si>
  <si>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</si>
  <si>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</si>
  <si>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</si>
  <si>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</si>
  <si>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</si>
  <si>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</si>
  <si>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</si>
  <si>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</si>
  <si>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</si>
  <si>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</si>
  <si>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</si>
  <si>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</si>
  <si>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</si>
  <si>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</si>
  <si>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</si>
  <si>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</si>
  <si>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</si>
  <si>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</si>
  <si>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</si>
  <si>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</si>
  <si>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</si>
  <si>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</si>
  <si>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</si>
  <si>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</si>
  <si>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</si>
  <si>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</si>
  <si>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</si>
  <si>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</si>
  <si>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</si>
  <si>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</si>
  <si>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</si>
  <si>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</si>
  <si>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</si>
  <si>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</si>
  <si>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</si>
  <si>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</si>
  <si>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</si>
  <si>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</si>
  <si>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</si>
  <si>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</si>
  <si>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</si>
  <si>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</si>
  <si>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</si>
  <si>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</si>
  <si>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</si>
  <si>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</si>
  <si>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</si>
  <si>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</si>
  <si>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</si>
  <si>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</si>
  <si>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</si>
  <si>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</si>
  <si>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</si>
  <si>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</si>
  <si>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</si>
  <si>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</si>
  <si>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</si>
  <si>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</si>
  <si>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</si>
  <si>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</si>
  <si>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</si>
  <si>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</si>
  <si>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</si>
  <si>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</si>
  <si>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</si>
  <si>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</si>
  <si>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</si>
  <si>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</si>
  <si>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</si>
  <si>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</si>
  <si>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</si>
  <si>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</si>
  <si>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</si>
  <si>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</si>
  <si>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</si>
  <si>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</si>
  <si>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</si>
  <si>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</si>
  <si>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</si>
  <si>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</si>
  <si>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</si>
  <si>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</si>
  <si>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</si>
  <si>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</si>
  <si>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</si>
  <si>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</si>
  <si>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</si>
  <si>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</si>
  <si>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</si>
  <si>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</si>
  <si>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</si>
  <si>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</si>
  <si>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</si>
  <si>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</si>
  <si>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</si>
  <si>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</si>
  <si>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</si>
  <si>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</si>
  <si>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</si>
  <si>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</si>
  <si>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</si>
  <si>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</si>
  <si>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</si>
  <si>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</si>
  <si>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</si>
  <si>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</si>
  <si>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</si>
  <si>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</si>
  <si>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</si>
  <si>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</si>
  <si>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</si>
  <si>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</si>
  <si>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</si>
  <si>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</si>
  <si>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</si>
  <si>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</si>
  <si>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</si>
  <si>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</si>
  <si>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</si>
  <si>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</si>
  <si>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</si>
  <si>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</si>
  <si>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</si>
  <si>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</si>
  <si>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</si>
  <si>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</si>
  <si>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</si>
  <si>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</si>
  <si>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</si>
  <si>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</si>
  <si>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</si>
  <si>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</si>
  <si>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</si>
  <si>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</si>
  <si>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</si>
  <si>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</si>
  <si>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</si>
  <si>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</si>
  <si>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</si>
  <si>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</si>
  <si>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</si>
  <si>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</si>
  <si>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</si>
  <si>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</si>
  <si>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</si>
  <si>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</si>
  <si>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</si>
  <si>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</si>
  <si>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</si>
  <si>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</si>
  <si>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</si>
  <si>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</si>
  <si>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</si>
  <si>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</si>
  <si>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</si>
  <si>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</si>
  <si>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</si>
  <si>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</si>
  <si>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</si>
  <si>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</si>
  <si>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</si>
  <si>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</si>
  <si>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</si>
  <si>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</si>
  <si>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</si>
  <si>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</si>
  <si>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</si>
  <si>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</si>
  <si>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</si>
  <si>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</si>
  <si>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</si>
  <si>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</si>
  <si>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</si>
  <si>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</si>
  <si>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</si>
  <si>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</si>
  <si>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</si>
  <si>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</si>
  <si>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</si>
  <si>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</si>
  <si>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</si>
  <si>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</si>
  <si>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</si>
  <si>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</si>
  <si>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</si>
  <si>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</si>
  <si>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</si>
  <si>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</si>
  <si>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</si>
  <si>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</si>
  <si>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</si>
  <si>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</si>
  <si>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</si>
  <si>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</si>
  <si>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</si>
  <si>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</si>
  <si>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</si>
  <si>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</si>
  <si>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</si>
  <si>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</si>
  <si>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</si>
  <si>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</si>
  <si>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</si>
  <si>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</si>
  <si>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</si>
  <si>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</si>
  <si>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</si>
  <si>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</si>
  <si>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</si>
  <si>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</si>
  <si>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</si>
  <si>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</si>
  <si>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</si>
  <si>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</si>
  <si>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</si>
  <si>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</si>
  <si>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</si>
  <si>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</si>
  <si>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</si>
  <si>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</si>
  <si>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</si>
  <si>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</si>
  <si>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</si>
  <si>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</si>
  <si>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</si>
  <si>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</si>
  <si>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</si>
  <si>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</si>
  <si>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</si>
  <si>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</si>
  <si>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</si>
  <si>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</si>
  <si>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</si>
  <si>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</si>
  <si>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</si>
  <si>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</si>
  <si>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</si>
  <si>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</si>
  <si>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</si>
  <si>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</si>
  <si>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</si>
  <si>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</si>
  <si>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</si>
  <si>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</si>
  <si>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</si>
  <si>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</si>
  <si>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</si>
  <si>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</si>
  <si>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</si>
  <si>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</si>
  <si>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</si>
  <si>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</si>
  <si>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</si>
  <si>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</si>
  <si>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</si>
  <si>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</si>
  <si>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</si>
  <si>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</si>
  <si>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</si>
  <si>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</si>
  <si>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</si>
  <si>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</si>
  <si>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</si>
  <si>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</si>
  <si>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</si>
  <si>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</si>
  <si>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</si>
  <si>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</si>
  <si>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</si>
  <si>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</si>
  <si>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</si>
  <si>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</si>
  <si>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</si>
  <si>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</si>
  <si>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</si>
  <si>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</si>
  <si>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</si>
  <si>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</si>
  <si>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</si>
  <si>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</si>
  <si>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</si>
  <si>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</si>
  <si>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</si>
  <si>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</si>
  <si>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</si>
  <si>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</si>
  <si>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</si>
  <si>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</si>
  <si>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</si>
  <si>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</si>
  <si>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</si>
  <si>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</si>
  <si>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</si>
  <si>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</si>
  <si>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</si>
  <si>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</si>
  <si>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</si>
  <si>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</si>
  <si>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</si>
  <si>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</si>
  <si>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</si>
  <si>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</si>
  <si>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</si>
  <si>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</si>
  <si>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</si>
  <si>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</si>
  <si>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</si>
  <si>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</si>
  <si>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</si>
  <si>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</si>
  <si>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</si>
  <si>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</si>
  <si>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</si>
  <si>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</si>
  <si>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</si>
  <si>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</si>
  <si>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</si>
  <si>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</si>
  <si>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</si>
  <si>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</si>
  <si>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</si>
  <si>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</si>
  <si>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</si>
  <si>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</si>
  <si>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</si>
  <si>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</si>
  <si>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</si>
  <si>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</si>
  <si>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</si>
  <si>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</si>
  <si>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</si>
  <si>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</si>
  <si>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</si>
  <si>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</si>
  <si>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</si>
  <si>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</si>
  <si>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</si>
  <si>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</si>
  <si>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</si>
  <si>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</si>
  <si>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</si>
  <si>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</si>
  <si>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</si>
  <si>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</si>
  <si>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</si>
  <si>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</si>
  <si>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</si>
  <si>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</si>
  <si>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</si>
  <si>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</si>
  <si>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</si>
  <si>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</si>
  <si>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</si>
  <si>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</si>
  <si>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</si>
  <si>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</si>
  <si>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</si>
  <si>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</si>
  <si>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</si>
  <si>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</si>
  <si>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</si>
  <si>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</si>
  <si>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</si>
  <si>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</si>
  <si>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</si>
  <si>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</si>
  <si>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</si>
  <si>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</si>
  <si>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</si>
  <si>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</si>
  <si>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</si>
  <si>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</si>
  <si>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</si>
  <si>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</si>
  <si>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</si>
  <si>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</si>
  <si>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</si>
  <si>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</si>
  <si>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</si>
  <si>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</si>
  <si>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</si>
  <si>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</si>
  <si>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</si>
  <si>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</si>
  <si>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</si>
  <si>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</si>
  <si>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</si>
  <si>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</si>
  <si>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</si>
  <si>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</si>
  <si>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</si>
  <si>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</si>
  <si>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</si>
  <si>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</si>
  <si>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</si>
  <si>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</si>
  <si>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</si>
  <si>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</si>
  <si>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</si>
  <si>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</si>
  <si>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</si>
  <si>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</si>
  <si>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</si>
  <si>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</si>
  <si>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</si>
  <si>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</si>
  <si>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</si>
  <si>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</si>
  <si>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</si>
  <si>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</si>
  <si>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</si>
  <si>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</si>
  <si>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</si>
  <si>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</si>
  <si>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</si>
  <si>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</si>
  <si>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</si>
  <si>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</si>
  <si>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</si>
  <si>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</si>
  <si>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</si>
  <si>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</si>
  <si>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</si>
  <si>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</si>
  <si>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</si>
  <si>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</si>
  <si>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</si>
  <si>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</si>
  <si>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</si>
  <si>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</si>
  <si>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</si>
  <si>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</si>
  <si>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</si>
  <si>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</si>
  <si>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</si>
  <si>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</si>
  <si>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</si>
  <si>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</si>
  <si>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</si>
  <si>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</si>
  <si>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</si>
  <si>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</si>
  <si>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</si>
  <si>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</si>
  <si>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</si>
  <si>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</si>
  <si>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</si>
  <si>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</si>
  <si>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</si>
  <si>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</si>
  <si>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</si>
  <si>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</si>
  <si>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</si>
  <si>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</si>
  <si>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</si>
  <si>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</si>
  <si>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</si>
  <si>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</si>
  <si>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</si>
  <si>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</si>
  <si>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</si>
  <si>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</si>
  <si>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</si>
  <si>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</si>
  <si>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</si>
  <si>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</si>
  <si>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</si>
  <si>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</si>
  <si>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</si>
  <si>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</si>
  <si>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</si>
  <si>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</si>
  <si>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</si>
  <si>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</si>
  <si>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</si>
  <si>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</si>
  <si>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</si>
  <si>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</si>
  <si>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</si>
  <si>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</si>
  <si>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</si>
  <si>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</si>
  <si>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</si>
  <si>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</si>
  <si>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</si>
  <si>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</si>
  <si>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</si>
  <si>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</si>
  <si>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</si>
  <si>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</si>
  <si>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</si>
  <si>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</si>
  <si>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</si>
  <si>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</si>
  <si>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</si>
  <si>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</si>
  <si>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</si>
  <si>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</si>
  <si>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</si>
  <si>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</si>
  <si>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</si>
  <si>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</si>
  <si>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</si>
  <si>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</si>
  <si>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</si>
  <si>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</si>
  <si>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</si>
  <si>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</si>
  <si>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</si>
  <si>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</si>
  <si>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</si>
  <si>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</si>
  <si>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</si>
  <si>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</si>
  <si>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</si>
  <si>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</si>
  <si>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</si>
  <si>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</si>
  <si>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</si>
  <si>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</si>
  <si>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</si>
  <si>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</si>
  <si>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</si>
  <si>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</si>
  <si>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</si>
  <si>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</si>
  <si>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</si>
  <si>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</si>
  <si>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</si>
  <si>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</si>
  <si>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</si>
  <si>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</si>
  <si>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</si>
  <si>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</si>
  <si>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</si>
  <si>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</si>
  <si>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</si>
  <si>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</si>
  <si>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</si>
  <si>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</si>
  <si>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</si>
  <si>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</si>
  <si>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</si>
  <si>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</si>
  <si>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</si>
  <si>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</si>
  <si>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</si>
  <si>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</si>
  <si>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</si>
  <si>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</si>
  <si>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</si>
  <si>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</si>
  <si>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</si>
  <si>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</si>
  <si>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</si>
  <si>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</si>
  <si>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</si>
  <si>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</si>
  <si>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</si>
  <si>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</si>
  <si>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</si>
  <si>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</si>
  <si>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</si>
  <si>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</si>
  <si>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</si>
  <si>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</si>
  <si>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</si>
  <si>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</si>
  <si>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</si>
  <si>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</si>
  <si>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</si>
  <si>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</si>
  <si>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</si>
  <si>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</si>
  <si>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</si>
  <si>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</si>
  <si>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</si>
  <si>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</si>
  <si>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</si>
  <si>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</si>
  <si>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</si>
  <si>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</si>
  <si>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</si>
  <si>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</si>
  <si>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</si>
  <si>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</si>
  <si>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</si>
  <si>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</si>
  <si>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</si>
  <si>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</si>
  <si>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</si>
  <si>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</si>
  <si>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</si>
  <si>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</si>
  <si>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</si>
  <si>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</si>
  <si>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</si>
  <si>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</si>
  <si>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</si>
  <si>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</si>
  <si>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</si>
  <si>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</si>
  <si>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</si>
  <si>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</si>
  <si>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</si>
  <si>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</si>
  <si>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</si>
  <si>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</si>
  <si>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</si>
  <si>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</si>
  <si>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</si>
  <si>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</si>
  <si>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</si>
  <si>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</si>
  <si>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</si>
  <si>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</si>
  <si>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</si>
  <si>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</si>
  <si>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</si>
  <si>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</si>
  <si>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</si>
  <si>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</si>
  <si>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</si>
  <si>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</si>
  <si>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</si>
  <si>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</si>
  <si>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</si>
  <si>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</si>
  <si>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</si>
  <si>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</si>
  <si>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</si>
  <si>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</si>
  <si>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</si>
  <si>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</si>
  <si>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</si>
  <si>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</si>
  <si>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</si>
  <si>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</si>
  <si>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</si>
  <si>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</si>
  <si>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</si>
  <si>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</si>
  <si>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</si>
  <si>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</si>
  <si>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</si>
  <si>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</si>
  <si>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</si>
  <si>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</si>
  <si>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</si>
  <si>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</si>
  <si>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</si>
  <si>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</si>
  <si>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</si>
  <si>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</si>
  <si>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</si>
  <si>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</si>
  <si>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</si>
  <si>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</si>
  <si>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</si>
  <si>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</si>
  <si>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</si>
  <si>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</si>
  <si>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</si>
  <si>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</si>
  <si>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</si>
  <si>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</si>
  <si>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</si>
  <si>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</si>
  <si>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</si>
  <si>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</si>
  <si>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</si>
  <si>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</si>
  <si>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</si>
  <si>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</si>
  <si>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</si>
  <si>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</si>
  <si>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</si>
  <si>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</si>
  <si>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</si>
  <si>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</si>
  <si>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</si>
  <si>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</si>
  <si>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</si>
  <si>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</si>
  <si>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</si>
  <si>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</si>
  <si>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</si>
  <si>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</si>
  <si>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</si>
  <si>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</si>
  <si>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</si>
  <si>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</si>
  <si>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</si>
  <si>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</si>
  <si>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</si>
  <si>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</si>
  <si>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</si>
  <si>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</si>
  <si>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</si>
  <si>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</si>
  <si>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</si>
  <si>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</si>
  <si>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</si>
  <si>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</si>
  <si>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</si>
  <si>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</si>
  <si>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</si>
  <si>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</si>
  <si>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</si>
  <si>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</si>
  <si>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</si>
  <si>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</si>
  <si>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</si>
  <si>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</si>
  <si>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</si>
  <si>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</si>
  <si>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</si>
  <si>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</si>
  <si>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</si>
  <si>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</si>
  <si>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</si>
  <si>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</si>
  <si>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</si>
  <si>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</si>
  <si>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</si>
  <si>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</si>
  <si>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</si>
  <si>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</si>
  <si>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</si>
  <si>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</si>
  <si>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</si>
  <si>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</si>
  <si>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</si>
  <si>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</si>
  <si>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</si>
  <si>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</si>
  <si>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</si>
  <si>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</si>
  <si>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</si>
  <si>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</si>
  <si>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</si>
  <si>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</si>
  <si>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</si>
  <si>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</si>
  <si>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</si>
  <si>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</si>
  <si>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</si>
  <si>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</si>
  <si>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</si>
  <si>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</si>
  <si>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</si>
  <si>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</si>
  <si>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</si>
  <si>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</si>
  <si>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</si>
  <si>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</si>
  <si>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</si>
  <si>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</si>
  <si>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</si>
  <si>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</si>
  <si>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</si>
  <si>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</si>
  <si>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</si>
  <si>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</si>
  <si>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</si>
  <si>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</si>
  <si>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</si>
  <si>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</si>
  <si>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</si>
  <si>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</si>
  <si>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</si>
  <si>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</si>
  <si>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</si>
  <si>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</si>
  <si>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</si>
  <si>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</si>
  <si>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</si>
  <si>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</si>
  <si>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</si>
  <si>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</si>
  <si>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</si>
  <si>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</si>
  <si>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</si>
  <si>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</si>
  <si>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</si>
  <si>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</si>
  <si>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</si>
  <si>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</si>
  <si>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</si>
  <si>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</si>
  <si>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</si>
  <si>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</si>
  <si>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</si>
  <si>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</si>
  <si>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</si>
  <si>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</si>
  <si>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</si>
  <si>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</si>
  <si>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</si>
  <si>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</si>
  <si>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</si>
  <si>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</si>
  <si>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</si>
  <si>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</si>
  <si>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</si>
  <si>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</si>
  <si>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</si>
  <si>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</si>
  <si>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</si>
  <si>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</si>
  <si>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</si>
  <si>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</si>
  <si>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</si>
  <si>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</si>
  <si>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</si>
  <si>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</si>
  <si>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</si>
  <si>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</si>
  <si>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</si>
  <si>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</si>
  <si>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</si>
  <si>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</si>
  <si>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</si>
  <si>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</si>
  <si>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</si>
  <si>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</si>
  <si>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</si>
  <si>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</si>
  <si>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</si>
  <si>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</si>
  <si>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</si>
  <si>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</si>
  <si>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</si>
  <si>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</si>
  <si>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</si>
  <si>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</si>
  <si>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</si>
  <si>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</si>
  <si>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</si>
  <si>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</si>
  <si>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</si>
  <si>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</si>
  <si>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</si>
  <si>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</si>
  <si>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</si>
  <si>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</si>
  <si>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</si>
  <si>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</si>
  <si>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</si>
  <si>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</si>
  <si>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</si>
  <si>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</si>
  <si>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</si>
  <si>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</si>
  <si>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</si>
  <si>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</si>
  <si>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</si>
  <si>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</si>
  <si>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</si>
  <si>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</si>
  <si>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</si>
  <si>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</si>
  <si>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</si>
  <si>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</si>
  <si>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</si>
  <si>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</si>
  <si>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25 mins </t>
  </si>
  <si>
    <t>PCM-20251011-00001599</t>
  </si>
  <si>
    <t xml:space="preserve">5G_Cell flapping due to module issue </t>
  </si>
  <si>
    <t>TT-20251011-01536 // NA</t>
  </si>
  <si>
    <t>will check after WJZ0065</t>
  </si>
  <si>
    <t>PCM-20251011-00001582</t>
  </si>
  <si>
    <t xml:space="preserve">ETA 60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</si>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</sst>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278.80692847222235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1.2975995370361488</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0.69481018518126803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45941.755354166664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45941.755354166664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45941.755354166664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45941.755354166664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45941.755354166664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45941.755354166664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45941.755354166664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45941.755354166664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45941.755354166664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45941.755354166664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45941.755354166664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45941.755354166664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45941.755354166664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45941.755354166664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45941.755354166664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45941.755354166664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45941.755354166664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45941.755354166664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45941.755354166664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45941.755354166664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45941.755354166664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45941.755354166664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45941.755354166664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45941.755354166664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45941.755354166664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45941.755354166664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45941.755354166664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45941.755354166664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45941.755354166664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45941.755354166664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45941.755354166664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45941.755354166664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45941.755354166664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45941.755354166664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45941.755354166664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45941.755354166664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45941.755354166664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45941.755354166664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45941.755354166664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45941.755354166664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45941.755354166664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45941.755354166664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45941.755354166664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45941.755354166664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45941.755354166664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45941.755354166664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135.0282708333325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116.75551620370243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45941.755354166664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5.720601851498941E-2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2.595601851498941E-2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45941.755354166664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45941.755354166664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45941.755354166664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45941.755354166664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45941.755354166664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45941.755354166664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45941.755354166664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45941.755354166664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45941.755354166664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45941.755354166664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45941.755354166664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45941.755354166664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45941.755354166664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45941.755354166664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45941.755354166664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45941.755354166664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45941.755354166664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45941.755354166664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45941.755354166664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45941.755354166664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45941.755354166664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45941.755354166664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45941.755354166664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45941.755354166664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45941.755354166664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45941.755354166664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45941.755354166664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45941.755354166664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45941.755354166664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45941.755354166664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45941.755354166664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45941.755354166664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45941.755354166664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45941.755354166664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45941.755354166664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45941.755354166664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45941.755354166664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45941.755354166664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45941.755354166664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45941.755354166664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45941.755354166664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45941.755354166664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45941.755354166664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45941.755354166664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45941.755354166664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45941.755354166664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45941.755354166664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45941.755354166664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45941.755354166664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45941.755354166664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45941.755354166664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45941.755354166664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45941.755354166664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45941.755354166664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45941.755354166664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45941.755354166664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45941.755354166664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45941.755354166664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45941.755354166664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45941.755354166664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45941.755354166664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45941.755354166664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45941.755354166664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45941.755354166664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45941.755354166664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45941.755354166664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45941.755354166664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45941.755354166664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45941.755354166664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45941.755354166664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45941.755354166664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45941.755354166664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45941.755354166664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45941.755354166664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45941.755354166664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45941.755354166664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45941.755354166664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45941.755354166664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45941.755354166664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45941.755354166664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45941.755354166664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45941.755354166664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45941.755354166664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45941.755354166664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45941.755354166664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45941.755354166664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45941.755354166664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45941.755354166664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45941.755354166664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45941.755354166664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45941.755354166664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45941.755354166664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45941.755354166664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45941.755354166664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45941.755354166664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45941.755354166664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45941.755354166664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45941.755354166664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45941.755354166664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45941.755354166664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45941.755354166664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45941.755354166664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45941.755354166664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45941.755354166664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45941.755354166664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45941.755354166664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45941.755354166664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45941.755354166664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45941.755354166664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45941.755354166664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45941.755354166664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45941.755354166664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45941.755354166664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45941.755354166664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45941.755354166664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45941.755354166664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45941.755354166664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45941.755354166664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45941.755354166664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45941.755354166664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45941.755354166664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45941.755354166664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45941.755354166664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45941.755354166664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45941.755354166664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45941.755354166664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45941.755354166664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45941.755354166664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45941.755354166664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45941.755354166664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45941.755354166664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45941.755354166664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45941.755354166664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45941.755354166664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45941.755354166664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45941.755354166664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45941.755354166664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45941.755354166664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45941.755354166664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45941.755354166664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45941.755354166664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45941.755354166664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45941.755354166664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45941.755354166664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45941.755354166664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45941.755354166664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45941.755354166664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45941.755354166664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45941.755354166664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45941.755354166664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45941.755354166664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45941.755354166664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45941.755354166664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45941.755354166664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45941.755354166664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45941.755354166664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45941.755354166664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45941.755354166664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45941.755354398148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45941.755354398148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45941.755354398148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45941.755354398148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45941.755354398148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45941.755354398148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45941.755354398148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45941.755354398148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45941.755354398148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45941.755354398148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45941.755354398148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45941.755354398148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45941.755354398148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45941.755354398148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45941.755354398148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45941.755354398148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45941.755354398148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45941.755354398148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45941.755354398148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45941.755354398148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45941.755354398148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45941.755354398148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45941.755354398148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45941.755354398148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45941.755354398148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45941.755354398148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45941.755354398148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45941.755354398148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45941.755354398148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45941.755354398148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45941.755354398148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45941.755354398148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45941.755354398148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45941.755354398148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45941.755354398148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45941.755354398148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45941.755354398148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45941.755354398148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45941.755354398148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45941.755354398148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45941.755354398148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45941.755354398148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45941.755354398148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45941.755354398148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45941.755354398148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45941.755354398148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45941.755354398148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45941.755354398148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45941.755354398148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45941.755354398148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45941.755354398148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45941.755354398148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45941.755354398148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45941.755354398148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45941.755354398148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45941.755354398148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45941.755354398148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45941.755354398148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45941.755354398148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45941.755354398148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45941.755354398148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45941.755354398148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45941.755354398148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45941.755354398148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45941.755354398148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45941.755354398148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45941.755354398148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45941.755354398148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45941.755354398148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45941.755354398148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45941.755354398148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45941.755354398148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45941.755354398148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45941.755354398148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45941.755354398148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45941.755354398148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45941.755354398148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45941.755354398148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45941.755354398148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45941.755354398148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45941.755354398148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45941.755354398148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45941.755354398148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45941.755354398148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45941.755354398148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45941.755354398148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45941.755354398148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45941.755354398148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45941.755354398148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45941.755354398148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45941.755354398148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45941.755354398148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45941.755354398148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45941.755354398148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45941.755354398148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45941.755354398148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45941.755354398148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45941.755354398148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45941.755354398148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45941.755354398148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45941.755354398148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45941.755354398148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45941.755354398148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45941.755354398148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45941.755354398148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45941.755354398148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45941.755354398148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45941.755354398148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45941.755354398148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45941.755354398148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45941.755354398148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45941.755354398148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45941.755354398148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45941.755354398148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45941.755354398148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45941.755354398148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45941.755354398148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45941.755354398148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45941.755354398148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45941.755354398148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45941.755354398148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45941.755354398148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45941.755354398148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45941.755354398148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45941.755354398148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45941.755354398148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45941.755354398148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45941.755354398148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45941.755354398148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45941.755354398148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45941.755354398148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45941.755354398148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45941.755354398148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45941.755354398148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45941.755354398148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45941.755354398148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45941.755354398148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45941.755354398148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45941.755354398148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45941.755354398148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45941.755354398148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45941.755354398148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45941.755354398148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45941.755354398148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45941.755354398148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45941.755354398148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45941.755354398148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45941.755354398148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45941.755354398148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45941.755354398148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45941.755354398148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45941.755354398148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45941.755354398148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45941.755354398148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45941.755354398148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45941.755354398148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45941.755354398148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45941.755354398148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45941.755354398148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45941.755354398148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45941.755354398148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45941.755354398148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45941.755354398148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45941.755354398148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45941.755354398148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45941.755354398148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45941.755354398148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45941.755354398148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45941.755354398148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45941.755354398148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45941.755354398148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45941.755354398148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45941.755354398148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45941.755354398148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45941.755354398148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45941.755354398148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45941.755354398148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45941.755354398148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45941.755354398148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45941.755354398148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45941.755354398148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45941.755354398148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45941.755354398148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45941.755354398148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45941.755354398148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45941.755354398148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45941.755354398148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45941.755354398148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45941.755354398148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45941.755354398148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45941.755354398148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45941.755354398148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45941.755354398148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45941.755354398148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45941.755354398148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45941.755354398148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45941.755354398148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45941.755354398148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45941.755354398148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45941.755354398148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45941.755354398148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45941.755354398148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45941.755354398148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45941.755354398148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45941.755354398148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45941.755354398148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45941.755354398148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45941.755354398148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45941.755354398148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45941.755354398148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45941.755354398148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45941.755354398148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45941.755354398148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45941.755354398148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45941.755354398148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45941.755354398148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45941.755354398148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45941.755354398148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45941.755354398148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45941.755354398148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45941.755354398148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45941.755354398148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45941.755354398148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45941.755354398148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45941.755354398148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45941.755354398148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45941.755354398148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45941.755354398148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45941.755354398148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45941.755354398148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45941.755354398148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45941.755354398148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45941.755354398148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45941.755354398148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45941.755354398148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45941.755354398148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45941.755354398148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45941.755354398148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45941.755354398148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45941.755354398148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45941.755354398148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45941.755354398148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45941.755354398148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45941.755354398148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45941.755354398148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45941.755354398148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45941.755354398148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45941.755354398148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45941.755354398148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45941.755354398148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45941.755354398148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45941.755354398148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45941.755354398148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45941.755354398148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45941.755354398148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45941.755354398148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45941.755354398148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45941.755354398148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45941.755354398148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45941.755354398148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45941.755354398148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45941.755354398148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45941.755354398148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45941.755354398148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45941.755354398148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45941.755354398148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45941.755354398148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45941.755354398148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45941.755354398148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45941.755354398148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45941.755354398148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45941.755354398148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45941.755354398148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45941.755354398148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45941.755354398148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45941.755354398148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45941.755354398148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45941.755354398148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45941.755354398148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45941.755354398148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45941.755354398148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45941.755354398148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45941.755354398148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45941.755354398148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45941.755354398148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45941.755354398148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45941.755354398148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45941.755354398148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45941.755354398148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45941.755354398148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45941.755354398148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45941.755354398148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45941.755354398148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45941.755354398148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45941.755354398148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45941.755354398148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45941.755354398148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45941.755354398148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45941.755354398148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45941.755354398148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45941.755354398148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45941.755354398148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45941.755354398148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45941.755354398148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45941.755354398148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45941.755354398148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45941.755354398148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45941.755354398148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45941.755354398148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45941.755354398148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45941.755354398148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45941.755354398148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45941.755354398148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45941.755354398148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45941.755354398148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45941.755354398148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45941.755354398148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45941.755354398148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45941.755354398148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45941.755354398148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45941.755354398148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45941.755354398148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45941.755354398148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45941.755354398148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45941.755354398148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45941.755354398148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45941.755354398148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45941.755354398148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45941.755354398148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45941.755354398148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45941.755354398148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45941.755354398148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45941.755354398148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45941.755354398148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45941.755354398148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45941.755354398148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45941.755354398148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45941.755354398148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45941.755354398148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45941.755354398148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45941.755354398148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45941.755354398148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45941.755354398148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45941.755354398148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45941.755354398148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45941.755354398148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45941.755354398148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45941.755354398148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45941.755354398148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45941.755354398148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45941.755354398148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45941.755354398148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45941.755354398148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45941.755354398148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45941.755354398148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45941.755354398148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45941.755354398148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45941.755354398148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45941.755354398148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45941.755354398148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45941.755354398148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45941.755354398148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45941.755354398148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45941.755354398148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45941.755354398148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45941.755354398148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45941.755354398148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45941.755354398148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45941.755354398148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45941.755354398148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45941.755354398148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45941.755354398148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45941.755354398148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45941.755354398148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45941.755354398148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45941.755354398148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45941.755354398148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45941.755354398148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45941.755354398148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45941.755354398148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45941.755354398148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45941.755354398148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45941.755354398148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45941.755354398148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45941.755354398148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45941.755354398148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45941.755354398148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45941.755354398148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45941.755354398148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45941.755354398148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45941.755354398148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45941.755354398148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45941.755354398148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45941.755354398148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45941.755354398148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45941.755354398148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45941.755354398148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45941.755354398148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45941.755354398148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45941.755354398148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45941.755354398148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45941.755354398148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45941.755354398148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45941.755354398148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45941.755354398148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45941.755354398148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45941.755354398148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45941.755354398148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45941.755354398148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45941.755354398148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45941.755354398148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45941.755354398148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45941.755354398148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45941.755354398148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45941.755354398148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45941.755354398148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45941.755354398148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45941.755354398148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45941.755354398148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45941.755354398148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45941.755354398148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45941.755354398148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45941.755354398148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45941.755354398148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45941.755354398148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45941.755354398148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45941.755354398148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45941.755354398148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45941.755354398148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45941.755354398148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45941.755354398148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45941.755354398148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45941.755354398148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45941.755354398148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45941.755354398148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45941.755354398148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45941.755354398148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45941.755354398148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45941.755354398148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45941.755354398148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45941.755354398148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45941.755354398148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45941.755354398148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45941.755354398148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45941.755354398148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45941.755354398148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45941.755354398148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45941.755354398148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45941.755354398148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45941.755354398148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45941.755354398148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45941.755354398148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45941.755354398148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45941.755354398148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45941.755354398148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45941.755354398148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45941.755354398148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45941.755354398148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45941.755354398148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45941.755354398148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45941.755354398148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45941.755354398148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45941.755354398148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45941.755354398148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45941.755354398148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45941.755354398148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45941.755354398148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45941.755354398148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45941.755354398148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45941.755354398148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45941.755354398148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45941.755354398148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45941.755354398148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45941.755354398148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45941.755354398148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45941.755354398148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45941.755354398148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45941.755354398148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45941.755354398148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45941.755354398148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45941.755354398148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45941.755354398148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45941.755354398148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45941.755354398148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45941.755354398148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45941.755354398148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45941.755354398148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45941.755354398148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45941.755354398148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45941.755354398148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45941.755354398148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45941.755354398148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45941.755354398148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45941.755354398148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45941.755354398148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45941.755354398148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45941.755354398148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45941.755354398148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45941.755354398148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45941.755354398148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45941.755354398148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45941.755354398148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45941.755354398148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45941.755354398148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45941.755354398148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45941.755354398148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45941.755354398148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45941.755354398148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45941.755354398148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45941.755354398148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45941.755354398148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45941.755354398148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45941.755354398148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45941.755354398148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45941.755354398148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45941.755354398148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45941.755354398148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45941.755354398148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45941.755354398148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45941.755354398148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45941.755354398148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45941.755354398148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45941.755354398148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45941.755354398148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45941.755354398148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45941.755354398148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45941.755354398148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45941.755354398148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45941.755354398148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45941.755354398148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45941.755354398148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45941.755354398148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45941.755354398148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45941.755354398148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45941.755354398148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45941.755354398148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45941.755354398148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45941.755354398148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45941.755354398148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45941.755354398148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45941.755354398148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45941.755354398148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45941.755354398148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45941.755354398148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45941.755354398148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45941.755354398148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45941.755354398148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45941.755354398148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45941.755354398148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45941.755354398148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45941.755354398148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45941.755354398148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45941.755354398148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45941.755354398148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45941.755354398148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45941.755354398148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45941.755354398148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45941.755354398148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45941.755354398148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45941.755354398148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45941.755354398148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45941.755354398148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45941.755354398148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45941.755354398148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45941.755354398148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45941.755354398148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45941.755354398148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45941.755354398148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45941.755354398148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45941.755354398148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45941.755354398148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45941.755354398148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45941.755354398148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45941.755354398148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45941.755354398148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45941.755354398148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45941.755354398148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45941.755354398148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45941.755354398148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45941.755354398148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45941.755354398148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45941.755354398148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45941.755354398148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45941.755354398148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45941.755354398148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45941.755354398148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45941.755354398148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45941.755354398148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45941.755354398148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45941.755354398148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45941.755354398148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45941.755354398148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45941.755354398148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45941.755354398148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45941.755354398148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45941.755354398148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45941.755354398148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45941.755354398148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45941.755354398148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45941.755354398148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45941.755354398148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45941.755354398148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45941.755354398148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45941.755354398148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45941.755354398148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45941.755354398148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45941.755354398148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45941.755354398148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45941.755354398148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45941.755354398148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45941.755354398148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45941.755354398148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45941.755354398148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45941.755354398148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45941.755354398148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45941.755354398148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45941.755354398148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45941.755354398148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45941.755354398148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45941.755354398148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45941.755354398148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45941.755354398148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45941.755354398148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45941.755354398148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45941.755354398148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45941.755354398148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45941.755354398148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45941.755354398148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45941.755354398148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45941.755354398148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45941.755354398148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45941.755354398148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45941.755354398148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45941.755354398148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45941.755354398148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45941.755354398148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45941.755354398148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45941.755354398148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45941.755354398148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45941.755354398148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45941.755354398148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45941.755354398148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45941.755354398148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45941.755354398148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45941.755354398148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45941.755354398148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45941.755354398148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45941.755354398148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45941.755354398148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45941.755354398148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45941.755354398148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45941.755354398148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45941.755354398148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45941.755354398148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45941.755354398148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45941.755354398148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45941.755354398148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45941.755354398148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45941.755354398148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45941.755354398148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45941.755354398148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45941.755354398148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45941.755354398148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45941.755354398148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45941.755354398148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45941.755354398148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45941.755354398148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45941.755354398148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45941.755354398148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45941.755354398148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45941.755354398148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45941.755354398148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45941.755354398148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45941.755354398148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45941.755354398148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45941.755354398148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45941.755354398148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45941.755354398148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45941.755354398148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45941.755354398148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45941.755354398148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45941.755354398148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45941.755354398148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45941.755354398148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45941.755354398148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45941.755354398148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45941.755354398148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45941.755354398148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45941.755354398148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45941.755354398148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45941.755354398148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45941.755354398148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45941.755354398148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45941.755354398148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45941.755354398148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45941.755354398148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45941.755354398148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45941.755354398148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45941.755354398148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45941.755354398148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45941.755354398148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45941.755354398148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45941.755354398148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45941.755354398148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45941.755354398148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45941.755354398148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45941.755354398148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45941.755354398148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45941.755354398148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45941.755354398148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45941.755354398148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45941.755354398148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45941.755354398148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45941.755354398148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45941.755354398148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45941.755354398148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45941.755354398148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45941.755354398148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45941.755354398148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45941.755354398148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45941.755354398148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45941.755354398148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45941.755354398148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45941.755354398148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45941.755354398148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45941.755354398148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45941.755354398148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45941.755354398148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45941.755354398148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45941.755354398148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45941.755354398148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45941.755354398148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45941.755354398148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45941.755354398148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45941.755354398148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45941.755354398148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45941.755354398148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45941.755354398148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45941.755354398148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45941.755354398148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45941.755354398148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45941.755354398148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45941.755354398148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45941.755354398148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45941.755354398148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45941.755354398148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45941.755354398148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45941.755354398148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45941.755354398148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45941.755354398148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45941.755354398148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45941.755354398148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45941.755354398148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45941.755354398148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45941.755354398148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45941.755354398148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45941.755354398148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45941.755354398148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45941.755354398148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45941.755354398148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45941.755354398148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45941.755354398148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45941.755354398148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45941.755354398148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45941.755354398148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45941.755354398148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45941.755354398148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45941.755354398148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45941.755354398148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45941.755354398148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45941.755354398148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45941.755354398148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45941.755354398148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45941.755354398148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45941.755354398148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45941.755354398148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45941.755354398148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45941.755354398148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45941.755354398148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45941.755354398148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45941.755354398148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45941.755354398148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45941.755354398148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45941.755354398148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45941.755354398148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45941.755354398148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45941.755354398148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45941.755354398148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45941.755354398148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45941.755354398148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45941.755354398148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45941.755354398148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45941.755354398148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45941.755354398148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45941.755354398148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45941.755354398148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45941.755354398148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45941.755354398148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45941.755354398148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45941.755354398148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45941.755354398148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45941.755354398148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45941.755354398148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45941.755354398148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45941.755354398148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45941.755354398148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45941.755354398148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45941.755354398148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45941.755354398148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45941.755354398148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45941.755354398148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45941.755354398148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45941.755354398148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45941.755354398148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45941.755354398148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45941.755354398148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45941.755354398148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45941.755354398148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45941.755354398148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45941.755354398148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45941.755354398148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45941.755354398148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45941.755354398148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45941.755354398148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45941.755354398148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45941.755354398148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45941.755354398148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45941.755354398148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45941.755354398148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45941.755354398148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45941.755354398148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45941.755354398148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45941.755354398148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45941.755354398148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45941.755354398148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45941.755354398148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45941.755354398148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45941.755354398148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45941.755354398148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45941.755354398148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45941.755354398148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45941.755354398148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45941.755354398148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45941.755354398148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45941.755354398148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45941.755354398148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45941.755354398148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45941.755354398148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45941.755354398148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45941.755354398148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45941.755354398148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45941.755354398148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45941.755354398148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45941.755354398148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45941.755354398148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45941.755354398148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45941.755354398148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45941.755354398148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45941.755354398148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45941.755354398148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45941.755354398148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45941.755354398148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45941.755354398148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45941.755354398148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45941.755354398148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45941.755354398148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45941.755354398148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45941.755354398148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45941.755354398148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45941.755354398148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45941.755354398148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45941.755354398148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45941.755354398148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45941.755354398148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45941.755354398148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45941.755354398148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45941.755354398148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45941.755354398148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45941.755354398148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45941.755354398148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45941.755354398148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45941.755354398148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45941.755354398148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45941.755354398148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45941.755354398148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45941.755354398148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45941.755354398148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45941.755354398148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45941.755354398148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45941.755354398148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45941.755354398148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45941.755354398148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45941.755354398148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45941.755354398148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45941.755354398148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45941.755354398148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45941.755354398148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45941.755354398148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45941.755354398148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45941.755354398148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45941.755354398148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45941.755354398148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45941.755354398148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45941.755354398148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45941.755354398148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45941.755354398148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45941.755354398148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45941.755354398148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45941.755354398148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45941.755354398148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45941.755354398148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45941.755354398148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45941.755354398148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45941.755354398148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45941.755354398148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45941.755354398148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45941.755354398148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45941.755354398148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45941.755354398148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45941.755354398148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45941.755354398148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45941.755354398148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45941.755354398148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45941.755354398148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45941.755354398148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45941.755354398148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45941.755354398148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45941.755354398148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45941.755354398148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45941.755354398148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45941.755354398148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45941.755354398148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45941.755354398148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45941.755354398148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45941.755354398148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45941.755354398148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45941.755354398148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45941.755354398148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45941.755354398148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45941.755354398148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45941.755354398148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45941.755354398148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45941.755354398148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45941.755354398148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45941.755354398148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45941.755354398148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45941.755354398148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45941.755354398148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45941.755354398148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45941.755354398148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45941.755354398148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45941.755354398148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45941.755354398148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45941.755354398148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45941.755354398148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45941.755354398148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45941.755354398148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45941.755354398148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45941.755354398148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45941.755354398148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45941.755354398148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45941.755354398148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45941.755354398148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45941.755354398148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45941.755354398148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45941.755354398148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45941.755354398148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45941.755354398148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45941.755354398148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45941.755354398148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45941.755354398148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45941.755354398148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45941.755354398148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45941.755354398148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45941.755354398148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45941.755354398148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45941.755354398148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45941.755354398148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45941.755354398148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45941.755354398148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45941.755354398148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45941.755354398148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45941.755354398148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45941.755354398148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45941.755354398148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45941.755354398148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45941.755354398148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45941.755354398148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45941.755354398148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45941.755354398148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45941.755354398148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45941.755354398148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45941.755354398148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45941.755354398148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45941.755354398148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45941.755354398148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45941.755354398148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45941.755354398148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45941.755354398148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45941.755354398148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45941.755354398148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45941.755354398148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45941.755354398148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45941.755354398148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45941.755354398148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45941.755354398148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45941.755354398148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45941.755354398148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45941.755354398148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45941.755354398148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45941.755354398148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45941.755354398148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45941.755354398148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45941.755354398148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45941.755354398148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45941.755354398148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45941.755354398148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45941.755354398148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45941.755354398148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45941.755354398148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45941.755354398148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45941.755354398148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45941.755354398148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45941.755354398148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45941.755354398148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45941.755354398148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45941.755354398148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45941.755354398148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45941.755354398148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45941.755354398148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45941.755354398148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45941.755354398148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45941.755354398148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45941.755354398148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45941.755354398148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45941.755354398148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45941.755354398148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45941.755354398148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45941.755354398148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45941.755354398148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45941.755354398148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45941.755354398148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45941.755354398148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45941.755354398148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45941.755354398148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45941.755354398148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45941.755354398148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45941.755354398148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45941.755354398148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45941.755354398148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45941.755354398148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45941.755354398148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45941.755354398148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45941.755354398148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45941.755354398148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45941.755354398148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45941.755354398148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45941.755354398148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45941.755354398148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45941.755354398148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45941.755354398148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45941.755354398148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45941.755354398148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45941.755354398148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45941.755354398148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45941.755354398148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45941.755354398148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45941.755354398148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45941.755354398148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45941.755354398148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45941.755354398148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45941.755354398148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45941.755354398148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45941.755354398148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45941.755354398148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45941.755354398148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45941.755354398148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45941.755354398148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45941.755354398148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45941.755354398148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45941.755354398148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45941.755354398148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45941.755354398148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45941.755354398148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45941.755354398148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45941.755354398148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45941.755354398148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45941.755354398148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45941.755354398148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45941.755354398148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45941.755354398148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45941.755354398148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45941.755354398148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45941.755354398148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45941.755354398148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45941.755354398148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45941.755354398148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45941.755354398148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45941.755354398148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45941.755354398148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45941.755354398148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45941.755354398148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45941.755354398148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45941.755354398148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45941.755354398148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45941.755354398148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45941.755354398148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45941.755354398148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45941.755354398148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45941.755354398148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45941.755354398148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45941.755354398148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45941.755354398148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45941.755354398148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45941.755354398148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45941.755354398148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45941.755354398148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45941.755354398148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45941.755354398148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45941.755354398148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45941.755354398148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45941.755354398148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45941.755354398148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45941.755354398148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45941.755354398148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45941.755354398148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45941.755354398148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45941.755354398148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45941.755354398148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45941.755354398148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45941.755354398148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45941.755354398148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45941.755354398148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45941.755354398148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45941.755354398148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45941.755354398148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45941.755354398148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45941.755354398148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45941.755354398148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45941.755354398148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45941.755354398148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45941.755354398148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45941.755354398148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45941.755354398148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45941.755354398148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45941.755354398148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45941.755354398148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45941.755354398148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45941.755354398148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45941.755354398148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45941.755354398148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45941.755354398148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45941.755354398148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45941.755354398148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45941.755354398148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45941.755354398148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45941.755354398148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45941.755354398148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45941.755354398148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45941.755354398148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45941.755354398148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45941.755354398148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45941.755354398148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45941.755354398148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45941.755354398148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45941.755354398148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45941.755354398148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45941.755354398148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45941.755354398148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45941.755354398148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45941.755354398148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45941.755354398148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45941.755354398148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45941.755354398148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45941.755354398148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45941.755354398148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45941.755354398148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45941.755354398148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45941.755354398148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45941.755354398148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45941.755354398148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45941.755354398148</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238.2746365740677</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36353</v>
      </c>
      <c r="E3" s="101" t="s">
        <v>38964</v>
      </c>
      <c r="F3" s="102">
        <v>45941.746018518519</v>
      </c>
      <c r="G3" s="129">
        <f ca="1">IFERROR(NOW()-F3,"")</f>
        <v>9.335648144769948E-3</v>
      </c>
      <c r="H3" s="128">
        <v>45941.740243055552</v>
      </c>
      <c r="I3" s="124" t="str">
        <f>IFERROR(VLOOKUP(D3,DB!A:F,6,0),"")</f>
        <v>Generator-SG</v>
      </c>
      <c r="J3" s="124" t="str">
        <f>IFERROR(VLOOKUP(D3,DB!A:G,7,0),"")</f>
        <v>No BB Shifted</v>
      </c>
      <c r="K3" s="130" t="s">
        <v>39065</v>
      </c>
      <c r="L3" s="126" t="str">
        <f>IFERROR(VLOOKUP(D3,DB!A:I,9,0),"")</f>
        <v>Latis</v>
      </c>
    </row>
    <row r="4" spans="1:16" ht="15" customHeight="1">
      <c r="A4" s="124"/>
      <c r="B4" s="124" t="str">
        <f>IFERROR(VLOOKUP(D4,DB!A:K,11,0),"")</f>
        <v/>
      </c>
      <c r="C4" s="125"/>
      <c r="D4" s="96"/>
      <c r="E4" s="101"/>
      <c r="F4" s="128"/>
      <c r="G4" s="129">
        <f ca="1">IFERROR(NOW()-F4,"")</f>
        <v>45941.755354166664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45941.755354166664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45941.755354166664</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45941.755354166664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45941.755354166664</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45941.755354166664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45941.755354166664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45941.755354166664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45941.755354166664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45941.755354166664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45941.755354166664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45941.755354166664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45941.755354166664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45941.755354166664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45941.755354166664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45941.755354166664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45941.755354166664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45941.755354166664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45941.755354166664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45941.755354166664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45941.755354166664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45941.755354166664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45941.755354166664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45941.755354166664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45941.755354166664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45941.755354166664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45941.755354166664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45941.755354166664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45941.755354166664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45941.755354166664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45941.755354166664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45941.755354166664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45941.755354166664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45941.755354166664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45941.755354166664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45941.755354166664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45941.755354166664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45941.755354166664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45941.755354166664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45941.755354166664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45941.755354166664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45941.755354166664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45941.755354166664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45941.755354166664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45941.755354166664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45941.755354166664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45941.755354166664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45941.755354166664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45941.755354166664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45941.755354166664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45941.755354166664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45941.755354166664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45941.755354166664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45941.755354166664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45941.755354166664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45941.755354166664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45941.755354166664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45941.755354166664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45941.755354166664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45941.755354166664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45941.755354166664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45941.755354166664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45941.755354166664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45941.755354166664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45941.755354166664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45941.755354166664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45941.755354166664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45941.755354166664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45941.755354166664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45941.755354166664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45941.755354166664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45941.755354166664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45941.755354166664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45941.755354166664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45941.755354166664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45941.755354166664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45941.755354166664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45941.755354166664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45941.755354166664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45941.755354166664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45941.755354166664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45941.755354166664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45941.755354166664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45941.755354166664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45941.755354166664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45941.755354166664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45941.755354166664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45941.755354166664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45941.755354166664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45941.755354166664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45941.755354166664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45941.755354166664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45941.755354166664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45941.755354166664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45941.755354166664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45941.755354166664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45941.755354166664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45941.755354166664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45941.755354166664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45941.755354166664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45941.755354166664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45941.755354166664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45941.755354166664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45941.755354166664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45941.755354166664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45941.755354166664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45941.755354166664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45941.755354166664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45941.755354166664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45941.755354166664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45941.755354166664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45941.755354166664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45941.755354166664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45941.755354166664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45941.755354166664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45941.755354166664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45941.755354166664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45941.755354166664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45941.755354166664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45941.755354166664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45941.755354166664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45941.755354166664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45941.755354166664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45941.755354166664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45941.755354166664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45941.755354166664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45941.755354166664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45941.755354166664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45941.755354166664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45941.755354166664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45941.755354166664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45941.755354166664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45941.755354166664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45941.755354166664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45941.755354166664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45941.755354166664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45941.755354166664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45941.755354166664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45941.755354166664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45941.755354166664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45941.755354166664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45941.755354166664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45941.755354166664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45941.755354166664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45941.755354166664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45941.755354166664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45941.755354166664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45941.755354166664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45941.755354166664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45941.755354166664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45941.755354166664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45941.755354166664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45941.755354166664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45941.755354166664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45941.755354166664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45941.755354166664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45941.755354166664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45941.755354166664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45941.755354166664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45941.755354166664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45941.755354166664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45941.755354166664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45941.755354166664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45941.755354166664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45941.755354166664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45941.755354166664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45941.755354166664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45941.755354166664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45941.755354166664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45941.755354166664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45941.755354166664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45941.755354166664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45941.755354166664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45941.755354166664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45941.755354166664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45941.755354166664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45941.755354166664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45941.755354166664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45941.755354166664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45941.755354166664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45941.755354166664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45941.755354166664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45941.755354166664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45941.755354166664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45941.755354166664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45941.755354166664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45941.755354166664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45941.755354166664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45941.755354166664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45941.755354166664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45941.755354166664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45941.755354166664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45941.755354166664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45941.755354166664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45941.755354166664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45941.755354166664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45941.755354166664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45941.755354166664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45941.755354166664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45941.755354166664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45941.755354166664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45941.755354166664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45941.755354166664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45941.755354166664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45941.755354166664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45941.755354166664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45941.755354166664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45941.755354166664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45941.755354166664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45941.755354166664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45941.755354166664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45941.755354166664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45941.755354166664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45941.755354166664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45941.755354166664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45941.755354166664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45941.755354166664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45941.755354166664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45941.755354166664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45941.755354166664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45941.755354166664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45941.755354166664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45941.755354166664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45941.755354166664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45941.755354166664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45941.755354166664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45941.755354166664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45941.755354166664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45941.755354166664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45941.755354166664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45941.755354166664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45941.755354166664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45941.755354166664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45941.755354166664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45941.755354166664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45941.755354166664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45941.755354166664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45941.755354166664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45941.755354166664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45941.755354166664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45941.755354166664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45941.755354166664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45941.755354166664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45941.755354166664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45941.755354166664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45941.755354166664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45941.755354166664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45941.755354166664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45941.755354166664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45941.755354166664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45941.755354166664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45941.755354166664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45941.755354166664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45941.755354166664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45941.755354166664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45941.755354166664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45941.755354166664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45941.755354166664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45941.755354166664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45941.755354166664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45941.755354166664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45941.755354166664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45941.755354166664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45941.755354166664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45941.755354166664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45941.755354166664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45941.755354166664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45941.755354166664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45941.755354166664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45941.755354166664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45941.755354166664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45941.755354166664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45941.755354166664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45941.755354166664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45941.755354166664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45941.755354166664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45941.755354166664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45941.755354166664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45941.755354166664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45941.755354166664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45941.755354166664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45941.755354166664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45941.755354166664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45941.755354166664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45941.755354166664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45941.755354166664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45941.755354166664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45941.755354166664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45941.755354166664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45941.755354166664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45941.755354166664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45941.755354166664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45941.755354166664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45941.755354166664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45941.755354166664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45941.755354166664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45941.755354166664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45941.755354166664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45941.755354166664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45941.755354166664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45941.755354166664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45941.755354166664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45941.755354166664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45941.755354166664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45941.755354166664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45941.755354166664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45941.755354166664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45941.755354166664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45941.755354166664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45941.755354166664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45941.755354166664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45941.755354166664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45941.755354166664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45941.755354166664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45941.755354166664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45941.755354166664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45941.755354166664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45941.755354166664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45941.755354166664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45941.755354166664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45941.755354166664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45941.755354166664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45941.755354166664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45941.755354166664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45941.755354166664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45941.755354166664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45941.755354166664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45941.755354166664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45941.755354166664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45941.755354166664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45941.755354166664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45941.755354166664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45941.755354166664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45941.755354166664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45941.755354166664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45941.755354166664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45941.755354166664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45941.755354166664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45941.755354166664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45941.755354166664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45941.755354166664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45941.755354166664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45941.755354166664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45941.755354166664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45941.755354166664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45941.755354166664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45941.755354166664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45941.755354166664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45941.755354166664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45941.755354166664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45941.755354166664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45941.755354166664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45941.755354166664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45941.755354166664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45941.755354166664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45941.755354166664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45941.755354166664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45941.755354166664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45941.755354166664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45941.755354166664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45941.755354166664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45941.755354166664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45941.755354166664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45941.755354166664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45941.755354166664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45941.755354166664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45941.755354166664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45941.755354166664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45941.755354166664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45941.755354166664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45941.755354166664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45941.755354166664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45941.755354166664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45941.755354166664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45941.755354166664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45941.755354166664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45941.755354166664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45941.755354166664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45941.755354166664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45941.755354166664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45941.755354166664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45941.755354166664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45941.755354166664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45941.755354166664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45941.755354166664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45941.755354166664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45941.755354166664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45941.755354166664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45941.755354166664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45941.755354166664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45941.755354166664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45941.755354166664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45941.755354166664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45941.755354166664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45941.755354166664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45941.755354166664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45941.755354166664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45941.755354166664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45941.755354166664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45941.755354166664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45941.755354166664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45941.755354166664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45941.755354166664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45941.755354166664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45941.755354166664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45941.755354166664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45941.755354166664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45941.755354166664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45941.755354166664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45941.755354166664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45941.755354166664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45941.755354166664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45941.755354166664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45941.755354166664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45941.755354166664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45941.755354166664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45941.755354166664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45941.755354166664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45941.755354166664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45941.755354166664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45941.755354166664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45941.755354166664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45941.755354166664</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45941.755354166664</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49.923293981475581</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15.566476851847256</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45941.755354166664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45941.755354166664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45941.755354166664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45941.755354166664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45941.755354166664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45941.755354166664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45941.755354166664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45941.755354166664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45941.755354166664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45941.755354166664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45941.755354166664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45941.755354166664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45941.755354166664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45941.755354166664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45941.755354166664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45941.755354166664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45941.755354166664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45941.755354166664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45941.755354166664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45941.755354166664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45941.755354166664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45941.755354166664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45941.755354166664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45941.755354166664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45941.755354166664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45941.755354166664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45941.755354166664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45941.755354166664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45941.755354166664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45941.755354166664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45941.755354166664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45941.755354166664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45941.755354166664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45941.755354166664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45941.755354166664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45941.755354166664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45941.755354166664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45941.755354166664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45941.755354166664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45941.755354166664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45941.755354166664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45941.755354166664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45941.755354166664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45941.755354166664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45941.755354166664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45941.755354166664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45941.755354166664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45941.755354166664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45941.755354166664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45941.755354166664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45941.755354166664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45941.755354166664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45941.755354166664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45941.755354166664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45941.755354166664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45941.755354166664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45941.755354166664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45941.755354166664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45941.755354166664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45941.755354166664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45941.755354166664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45941.755354166664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45941.755354166664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45941.755354166664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45941.755354166664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45941.755354166664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45941.755354166664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45941.755354166664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45941.755354166664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45941.755354166664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45941.755354166664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45941.755354166664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45941.755354166664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45941.755354166664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45941.755354166664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45941.755354166664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45941.755354166664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45941.755354166664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45941.755354166664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45941.755354166664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45941.755354166664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45941.755354166664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45941.755354166664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45941.755354166664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45941.755354166664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45941.755354166664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45941.755354166664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45941.755354166664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45941.755354166664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A7" sqref="A7:X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14.982506944441411</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2.2262916666659294</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7.8743819444425753</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0.73139583333249902</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3</v>
      </c>
      <c r="D6" s="106" t="s">
        <v>32435</v>
      </c>
      <c r="E6" s="109" t="s">
        <v>38969</v>
      </c>
      <c r="F6" s="110">
        <v>45941.699826388889</v>
      </c>
      <c r="G6" s="78">
        <f ca="1">IFERROR(NOW()-F6,"-")</f>
        <v>5.5527777774841525E-2</v>
      </c>
      <c r="H6" s="110">
        <v>45941.702893518515</v>
      </c>
      <c r="I6" s="106" t="str">
        <f>IFERROR(VLOOKUP(D6,DB!A:F,6,0),"")</f>
        <v>SCECO</v>
      </c>
      <c r="J6" s="105" t="str">
        <f>IFERROR(VLOOKUP(D6,DB!A:G,7,0),"")</f>
        <v>Good</v>
      </c>
      <c r="K6" s="111" t="s">
        <v>39079</v>
      </c>
      <c r="L6" s="112" t="str">
        <f>IFERROR(VLOOKUP(D6,DB!A:I,9,0),"")</f>
        <v>Latis</v>
      </c>
    </row>
    <row r="7" spans="1:16383" ht="31.5" customHeight="1">
      <c r="A7" s="107" t="s">
        <v>39080</v>
      </c>
      <c r="B7" s="106" t="str">
        <f>IFERROR(VLOOKUP(D7,DB!A:K,11,0),"")</f>
        <v>R6</v>
      </c>
      <c r="C7" s="108">
        <v>1</v>
      </c>
      <c r="D7" s="106" t="s">
        <v>34200</v>
      </c>
      <c r="E7" s="109" t="s">
        <v>39071</v>
      </c>
      <c r="F7" s="110">
        <v>45941.725185185183</v>
      </c>
      <c r="G7" s="78">
        <f ca="1">IFERROR(NOW()-F7,"-")</f>
        <v>3.0168981480528601E-2</v>
      </c>
      <c r="H7" s="110">
        <v>45941.720451388886</v>
      </c>
      <c r="I7" s="106" t="str">
        <f>IFERROR(VLOOKUP(D7,DB!A:F,6,0),"")</f>
        <v>SCECO</v>
      </c>
      <c r="J7" s="105" t="str">
        <f>IFERROR(VLOOKUP(D7,DB!A:G,7,0),"")</f>
        <v>Weak</v>
      </c>
      <c r="K7" s="111" t="s">
        <v>39081</v>
      </c>
      <c r="L7" s="112" t="str">
        <f>IFERROR(VLOOKUP(D7,DB!A:I,9,0),"")</f>
        <v>Latis</v>
      </c>
    </row>
    <row r="8" spans="1:16383" ht="31.5" customHeight="1">
      <c r="A8" s="107" t="s">
        <v>39082</v>
      </c>
      <c r="B8" s="106" t="str">
        <f>IFERROR(VLOOKUP(D8,DB!A:K,11,0),"")</f>
        <v>R6</v>
      </c>
      <c r="C8" s="108">
        <v>1</v>
      </c>
      <c r="D8" s="106" t="s">
        <v>32687</v>
      </c>
      <c r="E8" s="109" t="s">
        <v>38964</v>
      </c>
      <c r="F8" s="110"/>
      <c r="G8" s="78">
        <f ca="1">IFERROR(NOW()-F8,"-")</f>
        <v>45941.755354166664</v>
      </c>
      <c r="H8" s="110">
        <v>45941.71770833333</v>
      </c>
      <c r="I8" s="106" t="str">
        <f>IFERROR(VLOOKUP(D8,DB!A:F,6,0),"")</f>
        <v>SCECO</v>
      </c>
      <c r="J8" s="105" t="str">
        <f>IFERROR(VLOOKUP(D8,DB!A:G,7,0),"")</f>
        <v>Vandalized</v>
      </c>
      <c r="K8" s="111" t="s">
        <v>39083</v>
      </c>
      <c r="L8" s="112" t="str">
        <f>IFERROR(VLOOKUP(D8,DB!A:I,9,0),"")</f>
        <v>Latis</v>
      </c>
    </row>
    <row r="9" spans="1:16383" ht="31.5" customHeight="1">
      <c r="A9" s="107" t="s">
        <v>39084</v>
      </c>
      <c r="B9" s="106" t="str">
        <f>IFERROR(VLOOKUP(D9,DB!A:K,11,0),"")</f>
        <v>R6</v>
      </c>
      <c r="C9" s="108">
        <v>1</v>
      </c>
      <c r="D9" s="106" t="s">
        <v>34751</v>
      </c>
      <c r="E9" s="109" t="s">
        <v>38964</v>
      </c>
      <c r="F9" s="110">
        <v>45941.718993055554</v>
      </c>
      <c r="G9" s="78">
        <f ca="1">IFERROR(NOW()-F9,"-")</f>
        <v>3.6361111109727062E-2</v>
      </c>
      <c r="H9" s="110">
        <v>45941.719513888886</v>
      </c>
      <c r="I9" s="106" t="str">
        <f>IFERROR(VLOOKUP(D9,DB!A:F,6,0),"")</f>
        <v>SCECO</v>
      </c>
      <c r="J9" s="105" t="str">
        <f>IFERROR(VLOOKUP(D9,DB!A:G,7,0),"")</f>
        <v>Vandalized</v>
      </c>
      <c r="K9" s="111" t="s">
        <v>39085</v>
      </c>
      <c r="L9" s="112" t="str">
        <f>IFERROR(VLOOKUP(D9,DB!A:I,9,0),"")</f>
        <v>Latis</v>
      </c>
    </row>
    <row r="10" spans="1:16383" ht="31.5" customHeight="1">
      <c r="A10" s="107" t="s">
        <v>39086</v>
      </c>
      <c r="B10" s="106" t="str">
        <f>IFERROR(VLOOKUP(D10,DB!A:K,11,0),"")</f>
        <v>R6</v>
      </c>
      <c r="C10" s="108">
        <v>1</v>
      </c>
      <c r="D10" s="106" t="s">
        <v>33481</v>
      </c>
      <c r="E10" s="109" t="s">
        <v>38964</v>
      </c>
      <c r="F10" s="110">
        <v>45941.744675925926</v>
      </c>
      <c r="G10" s="78">
        <f ca="1">IFERROR(NOW()-F10,"-")</f>
        <v>1.0678240738343447E-2</v>
      </c>
      <c r="H10" s="110">
        <v>45941.7422337963</v>
      </c>
      <c r="I10" s="106" t="str">
        <f>IFERROR(VLOOKUP(D10,DB!A:F,6,0),"")</f>
        <v>SCECO</v>
      </c>
      <c r="J10" s="105" t="str">
        <f>IFERROR(VLOOKUP(D10,DB!A:G,7,0),"")</f>
        <v>Vandalized</v>
      </c>
      <c r="K10" s="111" t="s">
        <v>39087</v>
      </c>
      <c r="L10" s="112" t="str">
        <f>IFERROR(VLOOKUP(D10,DB!A:I,9,0),"")</f>
        <v>Latis</v>
      </c>
    </row>
    <row r="11" spans="1:16383" ht="31.5" customHeight="1">
      <c r="A11" s="107"/>
      <c r="B11" s="106" t="str">
        <f>IFERROR(VLOOKUP(D11,DB!A:K,11,0),"")</f>
        <v/>
      </c>
      <c r="C11" s="108"/>
      <c r="D11" s="106"/>
      <c r="E11" s="109"/>
      <c r="F11" s="110"/>
      <c r="G11" s="78">
        <f ca="1">IFERROR(NOW()-F11,"-")</f>
        <v>45941.755354166664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45941.755354166664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45941.755354166664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45941.755354166664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45941.755354166664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45941.755354166664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45941.755354166664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45941.755354166664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45941.755354166664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45941.755354166664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45941.755354166664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45941.755354166664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45941.755354166664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45941.755354166664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45941.755354166664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45941.755354166664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45941.755354166664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45941.755354166664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45941.755354166664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45941.755354166664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45941.755354166664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45941.755354166664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45941.755354166664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45941.755354166664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45941.755354166664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45941.755354166664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45941.755354166664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45941.755354166664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45941.755354166664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45941.755354166664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45941.755354166664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45941.755354166664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45941.755354166664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45941.755354166664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45941.755354166664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45941.755354166664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45941.755354166664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45941.755354166664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45941.755354166664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45941.755354166664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45941.755354166664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45941.755354166664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45941.755354166664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45941.755354166664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45941.755354166664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45941.755354166664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45941.755354166664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45941.755354166664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45941.755354166664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45941.755354166664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45941.755354166664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45941.755354166664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45941.755354166664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45941.755354166664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45941.755354166664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45941.755354166664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45941.755354166664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45941.755354166664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45941.755354166664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45941.755354166664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45941.755354166664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45941.755354166664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45941.755354166664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45941.755354166664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45941.755354166664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45941.755354166664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45941.755354166664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45941.755354166664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45941.755354166664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45941.755354166664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45941.755354166664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45941.755354166664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45941.755354166664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45941.755354166664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45941.755354166664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45941.755354166664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45941.755354166664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45941.755354166664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45941.755354166664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45941.755354166664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45941.755354166664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45941.755354166664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45941.755354166664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45941.755354166664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45941.755354166664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45941.755354166664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45941.755354166664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45941.755354166664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45941.755354166664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45941.755354166664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45941.755354166664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45941.755354166664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45941.755354166664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45941.755354166664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45941.755354166664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45941.755354166664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45941.755354166664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45941.755354166664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45941.755354166664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45941.755354166664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45941.755354166664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45941.755354166664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45941.755354166664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45941.755354166664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45941.755354166664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45941.755354166664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45941.755354166664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45941.755354166664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45941.755354166664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45941.755354166664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45941.755354166664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45941.755354166664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45941.755354166664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45941.755354166664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45941.755354166664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45941.755354166664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45941.755354166664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45941.755354166664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45941.755354166664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45941.755354166664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45941.755354166664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45941.755354166664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45941.755354166664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45941.755354166664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45941.755354166664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45941.755354166664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45941.755354166664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45941.755354166664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45941.755354166664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45941.755354166664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45941.755354166664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45941.755354166664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45941.755354166664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45941.755354166664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45941.755354166664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45941.755354166664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45941.755354166664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45941.755354166664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45941.755354166664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45941.755354166664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45941.755354166664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45941.755354166664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45941.755354166664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45941.755354166664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45941.755354166664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45941.755354166664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45941.755354166664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45941.755354166664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45941.755354166664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45941.755354166664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45941.755354166664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45941.755354166664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45941.755354166664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45941.755354166664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45941.755354166664</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