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65" documentId="13_ncr:1_{F6CB121F-512D-4AA6-A0C1-0FB36C537598}" xr6:coauthVersionLast="47" xr6:coauthVersionMax="47" xr10:uidLastSave="{CA36183E-5D61-4DB3-BBC2-6184C2B8934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<sst xmlns="http://schemas.openxmlformats.org/spreadsheetml/2006/main" count="178596" uniqueCount="39082">
  <si>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</si>
  <si>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</si>
  <si>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</si>
  <si>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</si>
  <si>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</si>
  <si>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</si>
  <si>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</si>
  <si>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</si>
  <si>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</si>
  <si>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</si>
  <si>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</si>
  <si>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</si>
  <si>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</si>
  <si>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</si>
  <si>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</si>
  <si>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</si>
  <si>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</si>
  <si>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</si>
  <si>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</si>
  <si>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</si>
  <si>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</si>
  <si>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</si>
  <si>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</si>
  <si>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</si>
  <si>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</si>
  <si>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</si>
  <si>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</si>
  <si>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</si>
  <si>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</si>
  <si>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</si>
  <si>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</si>
  <si>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</si>
  <si>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</si>
  <si>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</si>
  <si>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</si>
  <si>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</si>
  <si>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</si>
  <si>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</si>
  <si>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</si>
  <si>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</si>
  <si>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</si>
  <si>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</si>
  <si>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</si>
  <si>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</si>
  <si>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</si>
  <si>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</si>
  <si>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</si>
  <si>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</si>
  <si>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</si>
  <si>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</si>
  <si>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</si>
  <si>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</si>
  <si>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</si>
  <si>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</si>
  <si>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</si>
  <si>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</si>
  <si>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</si>
  <si>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</si>
  <si>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</si>
  <si>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</si>
  <si>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</si>
  <si>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</si>
  <si>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</si>
  <si>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</si>
  <si>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</si>
  <si>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</si>
  <si>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</si>
  <si>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</si>
  <si>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</si>
  <si>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</si>
  <si>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</si>
  <si>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</si>
  <si>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</si>
  <si>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</si>
  <si>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</si>
  <si>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</si>
  <si>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</si>
  <si>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</si>
  <si>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</si>
  <si>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</si>
  <si>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</si>
  <si>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</si>
  <si>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</si>
  <si>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</si>
  <si>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</si>
  <si>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</si>
  <si>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</si>
  <si>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</si>
  <si>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</si>
  <si>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</si>
  <si>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</si>
  <si>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</si>
  <si>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</si>
  <si>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</si>
  <si>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</si>
  <si>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</si>
  <si>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</si>
  <si>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</si>
  <si>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</si>
  <si>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</si>
  <si>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</si>
  <si>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</si>
  <si>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</si>
  <si>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</si>
  <si>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</si>
  <si>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</si>
  <si>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</si>
  <si>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</si>
  <si>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</si>
  <si>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</si>
  <si>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</si>
  <si>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</si>
  <si>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</si>
  <si>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</si>
  <si>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</si>
  <si>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</si>
  <si>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</si>
  <si>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</si>
  <si>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</si>
  <si>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</si>
  <si>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</si>
  <si>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</si>
  <si>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</si>
  <si>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</si>
  <si>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</si>
  <si>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</si>
  <si>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</si>
  <si>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</si>
  <si>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</si>
  <si>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</si>
  <si>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</si>
  <si>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</si>
  <si>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</si>
  <si>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</si>
  <si>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</si>
  <si>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</si>
  <si>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</si>
  <si>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</si>
  <si>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</si>
  <si>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</si>
  <si>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</si>
  <si>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</si>
  <si>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</si>
  <si>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</si>
  <si>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</si>
  <si>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</si>
  <si>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</si>
  <si>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</si>
  <si>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</si>
  <si>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</si>
  <si>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</si>
  <si>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</si>
  <si>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</si>
  <si>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</si>
  <si>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</si>
  <si>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</si>
  <si>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</si>
  <si>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</si>
  <si>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</si>
  <si>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</si>
  <si>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</si>
  <si>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</si>
  <si>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</si>
  <si>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</si>
  <si>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</si>
  <si>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</si>
  <si>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</si>
  <si>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</si>
  <si>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</si>
  <si>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</si>
  <si>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</si>
  <si>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</si>
  <si>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</si>
  <si>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</si>
  <si>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</si>
  <si>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</si>
  <si>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</si>
  <si>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</si>
  <si>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</si>
  <si>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</si>
  <si>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</si>
  <si>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</si>
  <si>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</si>
  <si>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</si>
  <si>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</si>
  <si>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</si>
  <si>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</si>
  <si>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</si>
  <si>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</si>
  <si>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</si>
  <si>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</si>
  <si>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</si>
  <si>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</si>
  <si>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</si>
  <si>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</si>
  <si>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</si>
  <si>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</si>
  <si>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</si>
  <si>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</si>
  <si>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</si>
  <si>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</si>
  <si>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</si>
  <si>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</si>
  <si>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</si>
  <si>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</si>
  <si>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</si>
  <si>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</si>
  <si>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</si>
  <si>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</si>
  <si>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</si>
  <si>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</si>
  <si>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</si>
  <si>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</si>
  <si>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</si>
  <si>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</si>
  <si>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</si>
  <si>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</si>
  <si>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</si>
  <si>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</si>
  <si>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</si>
  <si>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</si>
  <si>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</si>
  <si>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</si>
  <si>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</si>
  <si>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</si>
  <si>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</si>
  <si>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</si>
  <si>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</si>
  <si>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</si>
  <si>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</si>
  <si>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</si>
  <si>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</si>
  <si>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</si>
  <si>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</si>
  <si>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</si>
  <si>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</si>
  <si>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</si>
  <si>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</si>
  <si>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</si>
  <si>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</si>
  <si>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</si>
  <si>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</si>
  <si>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</si>
  <si>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</si>
  <si>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</si>
  <si>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</si>
  <si>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</si>
  <si>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</si>
  <si>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</si>
  <si>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</si>
  <si>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</si>
  <si>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</si>
  <si>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</si>
  <si>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</si>
  <si>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</si>
  <si>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</si>
  <si>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</si>
  <si>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</si>
  <si>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</si>
  <si>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</si>
  <si>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</si>
  <si>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</si>
  <si>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</si>
  <si>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</si>
  <si>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</si>
  <si>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</si>
  <si>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</si>
  <si>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</si>
  <si>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</si>
  <si>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</si>
  <si>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</si>
  <si>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</si>
  <si>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</si>
  <si>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</si>
  <si>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</si>
  <si>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</si>
  <si>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</si>
  <si>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</si>
  <si>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</si>
  <si>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</si>
  <si>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</si>
  <si>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</si>
  <si>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</si>
  <si>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</si>
  <si>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</si>
  <si>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</si>
  <si>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</si>
  <si>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</si>
  <si>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</si>
  <si>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</si>
  <si>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</si>
  <si>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</si>
  <si>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</si>
  <si>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</si>
  <si>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</si>
  <si>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</si>
  <si>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</si>
  <si>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</si>
  <si>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</si>
  <si>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</si>
  <si>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</si>
  <si>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</si>
  <si>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</si>
  <si>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</si>
  <si>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</si>
  <si>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</si>
  <si>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</si>
  <si>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</si>
  <si>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</si>
  <si>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</si>
  <si>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</si>
  <si>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</si>
  <si>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</si>
  <si>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</si>
  <si>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</si>
  <si>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</si>
  <si>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</si>
  <si>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</si>
  <si>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</si>
  <si>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</si>
  <si>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</si>
  <si>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</si>
  <si>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</si>
  <si>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</si>
  <si>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</si>
  <si>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</si>
  <si>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</si>
  <si>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</si>
  <si>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</si>
  <si>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</si>
  <si>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</si>
  <si>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</si>
  <si>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</si>
  <si>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</si>
  <si>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</si>
  <si>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</si>
  <si>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</si>
  <si>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</si>
  <si>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</si>
  <si>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</si>
  <si>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</si>
  <si>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</si>
  <si>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</si>
  <si>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</si>
  <si>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</si>
  <si>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</si>
  <si>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</si>
  <si>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</si>
  <si>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</si>
  <si>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</si>
  <si>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</si>
  <si>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</si>
  <si>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</si>
  <si>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</si>
  <si>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</si>
  <si>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</si>
  <si>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</si>
  <si>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</si>
  <si>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</si>
  <si>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</si>
  <si>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</si>
  <si>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</si>
  <si>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</si>
  <si>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</si>
  <si>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</si>
  <si>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</si>
  <si>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</si>
  <si>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</si>
  <si>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</si>
  <si>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</si>
  <si>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</si>
  <si>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</si>
  <si>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</si>
  <si>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</si>
  <si>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</si>
  <si>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</si>
  <si>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</si>
  <si>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</si>
  <si>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</si>
  <si>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</si>
  <si>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</si>
  <si>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</si>
  <si>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</si>
  <si>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</si>
  <si>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</si>
  <si>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</si>
  <si>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</si>
  <si>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</si>
  <si>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</si>
  <si>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</si>
  <si>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</si>
  <si>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</si>
  <si>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</si>
  <si>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</si>
  <si>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</si>
  <si>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</si>
  <si>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</si>
  <si>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</si>
  <si>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</si>
  <si>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</si>
  <si>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</si>
  <si>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</si>
  <si>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</si>
  <si>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</si>
  <si>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</si>
  <si>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</si>
  <si>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</si>
  <si>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</si>
  <si>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</si>
  <si>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</si>
  <si>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</si>
  <si>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</si>
  <si>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</si>
  <si>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</si>
  <si>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</si>
  <si>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</si>
  <si>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</si>
  <si>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</si>
  <si>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</si>
  <si>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</si>
  <si>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</si>
  <si>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</si>
  <si>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</si>
  <si>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</si>
  <si>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</si>
  <si>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</si>
  <si>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</si>
  <si>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</si>
  <si>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</si>
  <si>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</si>
  <si>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</si>
  <si>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</si>
  <si>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</si>
  <si>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</si>
  <si>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</si>
  <si>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</si>
  <si>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</si>
  <si>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</si>
  <si>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</si>
  <si>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</si>
  <si>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</si>
  <si>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</si>
  <si>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</si>
  <si>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</si>
  <si>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</si>
  <si>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</si>
  <si>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</si>
  <si>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</si>
  <si>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</si>
  <si>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</si>
  <si>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</si>
  <si>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</si>
  <si>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</si>
  <si>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</si>
  <si>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</si>
  <si>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</si>
  <si>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</si>
  <si>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</si>
  <si>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</si>
  <si>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</si>
  <si>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</si>
  <si>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</si>
  <si>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</si>
  <si>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</si>
  <si>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</si>
  <si>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</si>
  <si>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</si>
  <si>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</si>
  <si>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</si>
  <si>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</si>
  <si>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</si>
  <si>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</si>
  <si>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</si>
  <si>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</si>
  <si>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</si>
  <si>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</si>
  <si>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</si>
  <si>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</si>
  <si>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</si>
  <si>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</si>
  <si>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</si>
  <si>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</si>
  <si>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</si>
  <si>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</si>
  <si>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</si>
  <si>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</si>
  <si>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</si>
  <si>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</si>
  <si>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</si>
  <si>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</si>
  <si>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</si>
  <si>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</si>
  <si>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</si>
  <si>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</si>
  <si>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</si>
  <si>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</si>
  <si>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</si>
  <si>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</si>
  <si>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</si>
  <si>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</si>
  <si>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</si>
  <si>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</si>
  <si>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</si>
  <si>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</si>
  <si>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</si>
  <si>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</si>
  <si>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</si>
  <si>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</si>
  <si>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</si>
  <si>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</si>
  <si>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</si>
  <si>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</si>
  <si>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</si>
  <si>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</si>
  <si>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</si>
  <si>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</si>
  <si>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</si>
  <si>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</si>
  <si>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</si>
  <si>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</si>
  <si>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</si>
  <si>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</si>
  <si>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</si>
  <si>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</si>
  <si>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</si>
  <si>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</si>
  <si>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</si>
  <si>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</si>
  <si>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</si>
  <si>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</si>
  <si>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</si>
  <si>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</si>
  <si>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</si>
  <si>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</si>
  <si>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</si>
  <si>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</si>
  <si>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</si>
  <si>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</si>
  <si>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</si>
  <si>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</si>
  <si>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</si>
  <si>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</si>
  <si>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</si>
  <si>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</si>
  <si>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</si>
  <si>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</si>
  <si>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</si>
  <si>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</si>
  <si>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</si>
  <si>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</si>
  <si>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</si>
  <si>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</si>
  <si>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</si>
  <si>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</si>
  <si>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</si>
  <si>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</si>
  <si>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</si>
  <si>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</si>
  <si>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</si>
  <si>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</si>
  <si>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</si>
  <si>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</si>
  <si>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</si>
  <si>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</si>
  <si>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</si>
  <si>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</si>
  <si>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</si>
  <si>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</si>
  <si>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</si>
  <si>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</si>
  <si>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</si>
  <si>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</si>
  <si>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</si>
  <si>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</si>
  <si>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</si>
  <si>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</si>
  <si>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</si>
  <si>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</si>
  <si>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</si>
  <si>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</si>
  <si>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</si>
  <si>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</si>
  <si>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</si>
  <si>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</si>
  <si>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</si>
  <si>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</si>
  <si>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</si>
  <si>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</si>
  <si>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</si>
  <si>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</si>
  <si>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</si>
  <si>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</si>
  <si>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</si>
  <si>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</si>
  <si>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</si>
  <si>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</si>
  <si>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</si>
  <si>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</si>
  <si>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</si>
  <si>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</si>
  <si>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</si>
  <si>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</si>
  <si>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</si>
  <si>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</si>
  <si>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</si>
  <si>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</si>
  <si>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</si>
  <si>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</si>
  <si>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</si>
  <si>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</si>
  <si>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</si>
  <si>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</si>
  <si>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</si>
  <si>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</si>
  <si>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</si>
  <si>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</si>
  <si>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</si>
  <si>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</si>
  <si>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</si>
  <si>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</si>
  <si>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</si>
  <si>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</si>
  <si>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</si>
  <si>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</si>
  <si>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</si>
  <si>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</si>
  <si>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</si>
  <si>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</si>
  <si>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</si>
  <si>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</si>
  <si>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</si>
  <si>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</si>
  <si>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</si>
  <si>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</si>
  <si>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</si>
  <si>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</si>
  <si>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</si>
  <si>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</si>
  <si>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</si>
  <si>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</si>
  <si>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</si>
  <si>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</si>
  <si>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</si>
  <si>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</si>
  <si>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</si>
  <si>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</si>
  <si>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</si>
  <si>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</si>
  <si>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</si>
  <si>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</si>
  <si>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</si>
  <si>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</si>
  <si>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</si>
  <si>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</si>
  <si>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</si>
  <si>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</si>
  <si>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</si>
  <si>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</si>
  <si>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</si>
  <si>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</si>
  <si>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</si>
  <si>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</si>
  <si>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</si>
  <si>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</si>
  <si>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</si>
  <si>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</si>
  <si>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</si>
  <si>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</si>
  <si>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</si>
  <si>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</si>
  <si>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</si>
  <si>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</si>
  <si>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</si>
  <si>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</si>
  <si>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</si>
  <si>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</si>
  <si>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</si>
  <si>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</si>
  <si>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</si>
  <si>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</si>
  <si>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</si>
  <si>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</si>
  <si>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</si>
  <si>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</si>
  <si>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</si>
  <si>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</si>
  <si>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</si>
  <si>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</si>
  <si>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</si>
  <si>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</si>
  <si>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</si>
  <si>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</si>
  <si>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</si>
  <si>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</si>
  <si>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</si>
  <si>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</si>
  <si>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</si>
  <si>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</si>
  <si>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</si>
  <si>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</si>
  <si>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</si>
  <si>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</si>
  <si>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</si>
  <si>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</si>
  <si>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</si>
  <si>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</si>
  <si>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</si>
  <si>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</si>
  <si>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</si>
  <si>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</si>
  <si>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</si>
  <si>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</si>
  <si>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</si>
  <si>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</si>
  <si>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</si>
  <si>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</si>
  <si>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</si>
  <si>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</si>
  <si>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</si>
  <si>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</si>
  <si>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</si>
  <si>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</si>
  <si>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</si>
  <si>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</si>
  <si>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</si>
  <si>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</si>
  <si>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</si>
  <si>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</si>
  <si>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</si>
  <si>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</si>
  <si>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</si>
  <si>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</si>
  <si>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</si>
  <si>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</si>
  <si>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</si>
  <si>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</si>
  <si>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</si>
  <si>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</si>
  <si>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</si>
  <si>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</si>
  <si>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</si>
  <si>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</si>
  <si>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</si>
  <si>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</si>
  <si>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</si>
  <si>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</si>
  <si>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</si>
  <si>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</si>
  <si>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</si>
  <si>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</si>
  <si>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</si>
  <si>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</si>
  <si>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</si>
  <si>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</si>
  <si>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</si>
  <si>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</si>
  <si>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</si>
  <si>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</si>
  <si>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</si>
  <si>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</si>
  <si>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</si>
  <si>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</si>
  <si>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</si>
  <si>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</si>
  <si>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</si>
  <si>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</si>
  <si>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</si>
  <si>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</si>
  <si>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</si>
  <si>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</si>
  <si>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</si>
  <si>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</si>
  <si>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</si>
  <si>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</si>
  <si>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</si>
  <si>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</si>
  <si>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</si>
  <si>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</si>
  <si>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</si>
  <si>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</si>
  <si>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</si>
  <si>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</si>
  <si>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</si>
  <si>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</si>
  <si>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</si>
  <si>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</si>
  <si>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</si>
  <si>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</si>
  <si>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</si>
  <si>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</si>
  <si>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</si>
  <si>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</si>
  <si>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</si>
  <si>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</si>
  <si>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</si>
  <si>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</si>
  <si>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</si>
  <si>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</si>
  <si>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</si>
  <si>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</si>
  <si>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</si>
  <si>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</si>
  <si>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</si>
  <si>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</si>
  <si>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</si>
  <si>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</si>
  <si>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</si>
  <si>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</si>
  <si>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</si>
  <si>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</si>
  <si>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</si>
  <si>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</si>
  <si>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</si>
  <si>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</si>
  <si>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</si>
  <si>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</si>
  <si>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</si>
  <si>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</si>
  <si>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</si>
  <si>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</si>
  <si>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</si>
  <si>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</si>
  <si>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</si>
  <si>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</si>
  <si>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</si>
  <si>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</si>
  <si>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</si>
  <si>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</si>
  <si>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</si>
  <si>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</si>
  <si>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</si>
  <si>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</si>
  <si>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</si>
  <si>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</si>
  <si>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</si>
  <si>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</si>
  <si>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</si>
  <si>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</si>
  <si>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</si>
  <si>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</si>
  <si>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</si>
  <si>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</si>
  <si>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</si>
  <si>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</si>
  <si>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</si>
  <si>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</si>
  <si>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</si>
  <si>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</si>
  <si>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</si>
  <si>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</si>
  <si>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</si>
  <si>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</si>
  <si>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</si>
  <si>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</si>
  <si>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</si>
  <si>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</si>
  <si>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</si>
  <si>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</si>
  <si>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</si>
  <si>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</si>
  <si>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</si>
  <si>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</si>
  <si>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</si>
  <si>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</si>
  <si>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</si>
  <si>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</si>
  <si>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</si>
  <si>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</si>
  <si>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</si>
  <si>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</si>
  <si>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</si>
  <si>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</si>
  <si>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</si>
  <si>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</si>
  <si>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</si>
  <si>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</si>
  <si>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</si>
  <si>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</si>
  <si>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</si>
  <si>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</si>
  <si>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</si>
  <si>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</si>
  <si>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</si>
  <si>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</si>
  <si>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</si>
  <si>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</si>
  <si>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</si>
  <si>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</si>
  <si>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</si>
  <si>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</si>
  <si>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</si>
  <si>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</si>
  <si>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</si>
  <si>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</si>
  <si>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</si>
  <si>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</si>
  <si>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</si>
  <si>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</si>
  <si>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</si>
  <si>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</si>
  <si>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</si>
  <si>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</si>
  <si>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</si>
  <si>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</si>
  <si>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</si>
  <si>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</si>
  <si>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</si>
  <si>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</si>
  <si>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</si>
  <si>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</si>
  <si>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</si>
  <si>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</si>
  <si>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</si>
  <si>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</si>
  <si>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</si>
  <si>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</si>
  <si>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</si>
  <si>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</si>
  <si>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</si>
  <si>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</si>
  <si>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</si>
  <si>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</si>
  <si>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</si>
  <si>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</si>
  <si>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</si>
  <si>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</si>
  <si>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</si>
  <si>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</si>
  <si>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</si>
  <si>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</si>
  <si>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</si>
  <si>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</si>
  <si>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</si>
  <si>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</si>
  <si>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</si>
  <si>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</si>
  <si>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</si>
  <si>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</si>
  <si>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</si>
  <si>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</si>
  <si>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</si>
  <si>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</si>
  <si>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</si>
  <si>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</si>
  <si>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</si>
  <si>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</si>
  <si>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</si>
  <si>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</si>
  <si>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</si>
  <si>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</si>
  <si>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</si>
  <si>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</si>
  <si>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</si>
  <si>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</si>
  <si>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</si>
  <si>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</si>
  <si>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</si>
  <si>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</si>
  <si>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</si>
  <si>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</si>
  <si>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</si>
  <si>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</si>
  <si>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</si>
  <si>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</si>
  <si>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</si>
  <si>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</si>
  <si>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</si>
  <si>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</si>
  <si>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</si>
  <si>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</si>
  <si>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</si>
  <si>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</si>
  <si>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</si>
  <si>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</si>
  <si>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</si>
  <si>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</si>
  <si>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</si>
  <si>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</si>
  <si>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</si>
  <si>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</si>
  <si>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</si>
  <si>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</si>
  <si>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</si>
  <si>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</si>
  <si>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</si>
  <si>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</si>
  <si>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</si>
  <si>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</si>
  <si>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</si>
  <si>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</si>
  <si>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</si>
  <si>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</si>
  <si>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</si>
  <si>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</si>
  <si>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</si>
  <si>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</si>
  <si>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</si>
  <si>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</si>
  <si>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</si>
  <si>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</si>
  <si>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</si>
  <si>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</si>
  <si>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</si>
  <si>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</si>
  <si>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</si>
  <si>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</si>
  <si>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</si>
  <si>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</si>
  <si>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</si>
  <si>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</si>
  <si>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</si>
  <si>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</si>
  <si>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</si>
  <si>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</si>
  <si>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</si>
  <si>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</si>
  <si>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</si>
  <si>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</si>
  <si>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</si>
  <si>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</si>
  <si>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</si>
  <si>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</si>
  <si>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</si>
  <si>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</si>
  <si>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</si>
  <si>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</si>
  <si>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</si>
  <si>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</si>
  <si>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</si>
  <si>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</si>
  <si>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</si>
  <si>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</si>
  <si>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</si>
  <si>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</si>
  <si>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</si>
  <si>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</si>
  <si>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</si>
  <si>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</si>
  <si>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</si>
  <si>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</si>
  <si>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</si>
  <si>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</si>
  <si>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</si>
  <si>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</si>
  <si>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</si>
  <si>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</si>
  <si>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</si>
  <si>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</si>
  <si>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</si>
  <si>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</si>
  <si>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</si>
  <si>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</si>
  <si>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</si>
  <si>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</si>
  <si>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</si>
  <si>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</si>
  <si>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</si>
  <si>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</si>
  <si>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</si>
  <si>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</si>
  <si>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</si>
  <si>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</si>
  <si>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</si>
  <si>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</si>
  <si>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</si>
  <si>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</si>
  <si>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</si>
  <si>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</si>
  <si>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</si>
  <si>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</si>
  <si>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</si>
  <si>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</si>
  <si>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</si>
  <si>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</si>
  <si>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</si>
  <si>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</si>
  <si>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</si>
  <si>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</si>
  <si>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</si>
  <si>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</si>
  <si>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</si>
  <si>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</si>
  <si>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</si>
  <si>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</si>
  <si>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</si>
  <si>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</si>
  <si>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</si>
  <si>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</si>
  <si>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</si>
  <si>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</si>
  <si>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</si>
  <si>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</si>
  <si>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</si>
  <si>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</si>
  <si>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</si>
  <si>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</si>
  <si>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</si>
  <si>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</si>
  <si>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</si>
  <si>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</si>
  <si>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</si>
  <si>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</si>
  <si>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</si>
  <si>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</si>
  <si>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</si>
  <si>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</si>
  <si>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</si>
  <si>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</si>
  <si>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</si>
  <si>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</si>
  <si>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</si>
  <si>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</si>
  <si>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</si>
  <si>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</si>
  <si>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</si>
  <si>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</si>
  <si>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</si>
  <si>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</si>
  <si>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</si>
  <si>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</si>
  <si>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</si>
  <si>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</si>
  <si>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</si>
  <si>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</si>
  <si>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</si>
  <si>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</si>
  <si>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</si>
  <si>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</si>
  <si>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</si>
  <si>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</si>
  <si>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</si>
  <si>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</si>
  <si>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</si>
  <si>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</si>
  <si>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</si>
  <si>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</si>
  <si>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</si>
  <si>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</si>
  <si>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</si>
  <si>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</si>
  <si>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</si>
  <si>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</si>
  <si>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</si>
  <si>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</si>
  <si>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</si>
  <si>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</si>
  <si>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</si>
  <si>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</si>
  <si>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</si>
  <si>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</si>
  <si>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</si>
  <si>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</si>
  <si>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</si>
  <si>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</si>
  <si>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</si>
  <si>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</si>
  <si>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</si>
  <si>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</si>
  <si>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</si>
  <si>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</si>
  <si>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</si>
  <si>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</si>
  <si>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</si>
  <si>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</si>
  <si>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</si>
  <si>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</si>
  <si>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</si>
  <si>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</si>
  <si>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</si>
  <si>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</si>
  <si>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</si>
  <si>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</si>
  <si>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</si>
  <si>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</si>
  <si>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</si>
  <si>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</si>
  <si>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</si>
  <si>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</si>
  <si>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</si>
  <si>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</si>
  <si>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</si>
  <si>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</si>
  <si>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</si>
  <si>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</si>
  <si>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</si>
  <si>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</si>
  <si>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</si>
  <si>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</si>
  <si>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</si>
  <si>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</si>
  <si>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</si>
  <si>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</si>
  <si>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</si>
  <si>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</si>
  <si>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</si>
  <si>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</si>
  <si>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</si>
  <si>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</si>
  <si>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</si>
  <si>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</si>
  <si>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</si>
  <si>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</si>
  <si>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</si>
  <si>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</si>
  <si>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</si>
  <si>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</si>
  <si>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</si>
  <si>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</si>
  <si>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</si>
  <si>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</si>
  <si>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</si>
  <si>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</si>
  <si>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</si>
  <si>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</si>
  <si>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</si>
  <si>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</si>
  <si>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</si>
  <si>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</si>
  <si>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</si>
  <si>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</si>
  <si>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</si>
  <si>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</si>
  <si>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</si>
  <si>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</si>
  <si>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</si>
  <si>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</si>
  <si>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</si>
  <si>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</si>
  <si>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</si>
  <si>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</si>
  <si>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</si>
  <si>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</si>
  <si>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</si>
  <si>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</si>
  <si>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</si>
  <si>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</si>
  <si>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</si>
  <si>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</si>
  <si>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</si>
  <si>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</si>
  <si>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</si>
  <si>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</si>
  <si>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</si>
  <si>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</si>
  <si>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</si>
  <si>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</si>
  <si>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</si>
  <si>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</si>
  <si>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</si>
  <si>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</si>
  <si>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</si>
  <si>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</si>
  <si>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</si>
  <si>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</si>
  <si>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</si>
  <si>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</si>
  <si>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</si>
  <si>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</si>
  <si>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</si>
  <si>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</si>
  <si>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</si>
  <si>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</si>
  <si>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</si>
  <si>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</si>
  <si>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</si>
  <si>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</si>
  <si>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</si>
  <si>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</si>
  <si>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</si>
  <si>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</si>
  <si>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</si>
  <si>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</si>
  <si>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</si>
  <si>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</si>
  <si>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</si>
  <si>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</si>
  <si>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</si>
  <si>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</si>
  <si>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</si>
  <si>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</si>
  <si>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</si>
  <si>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</si>
  <si>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</si>
  <si>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</si>
  <si>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</si>
  <si>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</si>
  <si>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</si>
  <si>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</si>
  <si>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</si>
  <si>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</si>
  <si>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</si>
  <si>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</si>
  <si>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</si>
  <si>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</si>
  <si>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</si>
  <si>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</si>
  <si>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</si>
  <si>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</si>
  <si>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</si>
  <si>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</si>
  <si>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</si>
  <si>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</si>
  <si>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</si>
  <si>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</si>
  <si>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</si>
  <si>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</si>
  <si>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</si>
  <si>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</si>
  <si>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</si>
  <si>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</si>
  <si>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</si>
  <si>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</si>
  <si>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</si>
  <si>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</si>
  <si>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</si>
  <si>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</si>
  <si>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</si>
  <si>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</si>
  <si>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</si>
  <si>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</si>
  <si>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</si>
  <si>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</si>
  <si>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</si>
  <si>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</si>
  <si>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</si>
  <si>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</si>
  <si>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</si>
  <si>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</si>
  <si>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</si>
  <si>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</si>
  <si>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</si>
  <si>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</si>
  <si>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</si>
  <si>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</si>
  <si>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</si>
  <si>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</si>
  <si>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</si>
  <si>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</si>
  <si>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</si>
  <si>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</si>
  <si>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</si>
  <si>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</si>
  <si>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</si>
  <si>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</si>
  <si>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</si>
  <si>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</si>
  <si>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</si>
  <si>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</si>
  <si>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</si>
  <si>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</si>
  <si>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</si>
  <si>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</si>
  <si>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</si>
  <si>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</si>
  <si>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</si>
  <si>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</si>
  <si>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</si>
  <si>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</si>
  <si>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</si>
  <si>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</si>
  <si>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</si>
  <si>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</si>
  <si>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</si>
  <si>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</si>
  <si>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</si>
  <si>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</si>
  <si>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</si>
  <si>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</si>
  <si>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</si>
  <si>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</si>
  <si>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</si>
  <si>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</si>
  <si>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</si>
  <si>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</si>
  <si>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</si>
  <si>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</si>
  <si>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</si>
  <si>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</si>
  <si>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</si>
  <si>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</si>
  <si>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</si>
  <si>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</si>
  <si>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</si>
  <si>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</si>
  <si>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</si>
  <si>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</si>
  <si>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</si>
  <si>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</si>
  <si>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</si>
  <si>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</si>
  <si>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</si>
  <si>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</si>
  <si>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</si>
  <si>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</si>
  <si>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</si>
  <si>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</si>
  <si>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</si>
  <si>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</si>
  <si>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</si>
  <si>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</si>
  <si>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</si>
  <si>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</si>
  <si>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</si>
  <si>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</si>
  <si>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</si>
  <si>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</si>
  <si>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</si>
  <si>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</si>
  <si>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</si>
  <si>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</si>
  <si>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</si>
  <si>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</si>
  <si>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</si>
  <si>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</si>
  <si>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</si>
  <si>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</si>
  <si>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</si>
  <si>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</si>
  <si>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</si>
  <si>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</si>
  <si>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</si>
  <si>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</si>
  <si>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</si>
  <si>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</si>
  <si>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</si>
  <si>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</si>
  <si>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</si>
  <si>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</si>
  <si>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</si>
  <si>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</si>
  <si>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</si>
  <si>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</si>
  <si>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</si>
  <si>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</si>
  <si>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</si>
  <si>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</si>
  <si>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</si>
  <si>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</si>
  <si>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</si>
  <si>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</si>
  <si>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</si>
  <si>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</si>
  <si>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</si>
  <si>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</si>
  <si>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</si>
  <si>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</si>
  <si>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</si>
  <si>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</si>
  <si>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</si>
  <si>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</si>
  <si>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</si>
  <si>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</si>
  <si>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</si>
  <si>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</si>
  <si>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</si>
  <si>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</si>
  <si>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</si>
  <si>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</si>
  <si>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</si>
  <si>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</si>
  <si>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</si>
  <si>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</si>
  <si>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</si>
  <si>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</si>
  <si>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</si>
  <si>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</si>
  <si>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</si>
  <si>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</si>
  <si>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</si>
  <si>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</si>
  <si>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</si>
  <si>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</si>
  <si>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</si>
  <si>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</si>
  <si>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</si>
  <si>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</si>
  <si>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</si>
  <si>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</si>
  <si>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</si>
  <si>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</si>
  <si>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</si>
  <si>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</si>
  <si>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</si>
  <si>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</si>
  <si>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</si>
  <si>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</si>
  <si>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</si>
  <si>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</si>
  <si>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</si>
  <si>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</si>
  <si>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</si>
  <si>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</si>
  <si>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</si>
  <si>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</si>
  <si>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</si>
  <si>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</si>
  <si>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</si>
  <si>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</si>
  <si>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</si>
  <si>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</si>
  <si>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</si>
  <si>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</si>
  <si>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</si>
  <si>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</si>
  <si>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</si>
  <si>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</si>
  <si>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</si>
  <si>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</si>
  <si>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</si>
  <si>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</si>
  <si>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</si>
  <si>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</si>
  <si>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</si>
  <si>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</si>
  <si>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</si>
  <si>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</si>
  <si>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</si>
  <si>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</si>
  <si>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</si>
  <si>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</si>
  <si>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</si>
  <si>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</si>
  <si>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</si>
  <si>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</si>
  <si>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</si>
  <si>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</si>
  <si>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</si>
  <si>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</si>
  <si>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</si>
  <si>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</si>
  <si>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</si>
  <si>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</si>
  <si>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</si>
  <si>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</si>
  <si>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</si>
  <si>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</si>
  <si>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</si>
  <si>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</si>
  <si>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</si>
  <si>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</si>
  <si>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</si>
  <si>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</si>
  <si>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</si>
  <si>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</si>
  <si>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</si>
  <si>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</si>
  <si>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</si>
  <si>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</si>
  <si>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</si>
  <si>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</si>
  <si>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</si>
  <si>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</si>
  <si>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</si>
  <si>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</si>
  <si>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</si>
  <si>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</si>
  <si>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</si>
  <si>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</si>
  <si>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</si>
  <si>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</si>
  <si>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</si>
  <si>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</si>
  <si>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</si>
  <si>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</si>
  <si>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</si>
  <si>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</si>
  <si>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</si>
  <si>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</si>
  <si>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</si>
  <si>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</si>
  <si>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</si>
  <si>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</si>
  <si>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</si>
  <si>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</si>
  <si>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</si>
  <si>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</si>
  <si>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</si>
  <si>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</si>
  <si>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</si>
  <si>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</si>
  <si>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</si>
  <si>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</si>
  <si>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</si>
  <si>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</si>
  <si>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</si>
  <si>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</si>
  <si>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</si>
  <si>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</si>
  <si>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</si>
  <si>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</si>
  <si>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</si>
  <si>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</si>
  <si>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</si>
  <si>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</si>
  <si>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</si>
  <si>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</si>
  <si>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</si>
  <si>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</si>
  <si>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</si>
  <si>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</si>
  <si>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</si>
  <si>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</si>
  <si>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</si>
  <si>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</si>
  <si>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</si>
  <si>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</si>
  <si>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</si>
  <si>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</si>
  <si>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</si>
  <si>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</si>
  <si>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</si>
  <si>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</si>
  <si>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</si>
  <si>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</si>
  <si>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</si>
  <si>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</si>
  <si>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</si>
  <si>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</si>
  <si>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</si>
  <si>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</si>
  <si>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</si>
  <si>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</si>
  <si>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</si>
  <si>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</si>
  <si>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</si>
  <si>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</si>
  <si>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</si>
  <si>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</si>
  <si>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</si>
  <si>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</si>
  <si>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</si>
  <si>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</si>
  <si>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</si>
  <si>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</si>
  <si>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</si>
  <si>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</si>
  <si>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</si>
  <si>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</si>
  <si>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</si>
  <si>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</si>
  <si>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</si>
  <si>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</si>
  <si>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</si>
  <si>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</si>
  <si>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</si>
  <si>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</si>
  <si>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</si>
  <si>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</si>
  <si>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</si>
  <si>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</si>
  <si>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</si>
  <si>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</si>
  <si>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</si>
  <si>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</si>
  <si>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</si>
  <si>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</si>
  <si>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</si>
  <si>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</si>
  <si>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</si>
  <si>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</si>
  <si>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</si>
  <si>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</si>
  <si>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</si>
  <si>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</si>
  <si>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</si>
  <si>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</si>
  <si>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</si>
  <si>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</si>
  <si>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</si>
  <si>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</si>
  <si>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</si>
  <si>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</si>
  <si>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</si>
  <si>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</si>
  <si>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</si>
  <si>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</si>
  <si>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</si>
  <si>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</si>
  <si>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</si>
  <si>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</si>
  <si>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</si>
  <si>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</si>
  <si>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</si>
  <si>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</si>
  <si>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</si>
  <si>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</si>
  <si>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</si>
  <si>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</si>
  <si>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</si>
  <si>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</si>
  <si>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</si>
  <si>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</si>
  <si>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</si>
  <si>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</si>
  <si>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</si>
  <si>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</si>
  <si>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</si>
  <si>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</si>
  <si>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</si>
  <si>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</si>
  <si>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</si>
  <si>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</si>
  <si>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</si>
  <si>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</si>
  <si>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</si>
  <si>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</si>
  <si>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</si>
  <si>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</si>
  <si>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</si>
  <si>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</si>
  <si>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</si>
  <si>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</si>
  <si>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</si>
  <si>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</si>
  <si>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</si>
  <si>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</si>
  <si>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</si>
  <si>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</si>
  <si>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</si>
  <si>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</si>
  <si>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</si>
  <si>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</si>
  <si>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</si>
  <si>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</si>
  <si>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</si>
  <si>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</si>
  <si>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</si>
  <si>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</si>
  <si>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</si>
  <si>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</si>
  <si>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</si>
  <si>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</si>
  <si>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</si>
  <si>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</si>
  <si>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</si>
  <si>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</si>
  <si>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</si>
  <si>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</si>
  <si>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</si>
  <si>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</si>
  <si>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</si>
  <si>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</si>
  <si>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</si>
  <si>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</si>
  <si>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</si>
  <si>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</si>
  <si>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</si>
  <si>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</si>
  <si>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</si>
  <si>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</si>
  <si>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</si>
  <si>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</si>
  <si>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</si>
  <si>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</si>
  <si>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</si>
  <si>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</si>
  <si>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</si>
  <si>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</si>
  <si>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</si>
  <si>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</si>
  <si>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</si>
  <si>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</si>
  <si>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</si>
  <si>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</si>
  <si>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</si>
  <si>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</si>
  <si>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</si>
  <si>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</si>
  <si>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</si>
  <si>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</si>
  <si>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</si>
  <si>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</si>
  <si>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</si>
  <si>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</si>
  <si>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</si>
  <si>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</si>
  <si>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</si>
  <si>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</si>
  <si>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</si>
  <si>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</si>
  <si>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</si>
  <si>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</si>
  <si>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</si>
  <si>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</si>
  <si>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</si>
  <si>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</si>
  <si>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</si>
  <si>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</si>
  <si>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</si>
  <si>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</si>
  <si>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</si>
  <si>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</si>
  <si>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</si>
  <si>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</si>
  <si>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</si>
  <si>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</si>
  <si>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</si>
  <si>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</si>
  <si>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</si>
  <si>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</si>
  <si>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</si>
  <si>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</si>
  <si>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</si>
  <si>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</si>
  <si>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</si>
  <si>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</si>
  <si>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</si>
  <si>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</si>
  <si>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</si>
  <si>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</si>
  <si>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</si>
  <si>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</si>
  <si>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</si>
  <si>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</si>
  <si>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</si>
  <si>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</si>
  <si>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</si>
  <si>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</si>
  <si>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</si>
  <si>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</si>
  <si>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</si>
  <si>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</si>
  <si>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</si>
  <si>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</si>
  <si>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</si>
  <si>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</si>
  <si>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</si>
  <si>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</si>
  <si>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</si>
  <si>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</si>
  <si>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</si>
  <si>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</si>
  <si>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</si>
  <si>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</si>
  <si>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</si>
  <si>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</si>
  <si>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</si>
  <si>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</si>
  <si>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</si>
  <si>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</si>
  <si>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</si>
  <si>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</si>
  <si>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</si>
  <si>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</si>
  <si>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</si>
  <si>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</si>
  <si>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</si>
  <si>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</si>
  <si>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</si>
  <si>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</si>
  <si>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</si>
  <si>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</si>
  <si>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</si>
  <si>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</si>
  <si>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</si>
  <si>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</si>
  <si>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</si>
  <si>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</si>
  <si>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</si>
  <si>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</si>
  <si>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</si>
  <si>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</si>
  <si>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</si>
  <si>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</si>
  <si>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</si>
  <si>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</si>
  <si>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</si>
  <si>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</si>
  <si>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</si>
  <si>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</si>
  <si>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</si>
  <si>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</si>
  <si>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</si>
  <si>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</si>
  <si>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</si>
  <si>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</si>
  <si>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</si>
  <si>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</si>
  <si>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</si>
  <si>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</si>
  <si>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</si>
  <si>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</si>
  <si>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</si>
  <si>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</si>
  <si>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</si>
  <si>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</si>
  <si>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</si>
  <si>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</si>
  <si>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</si>
  <si>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</si>
  <si>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</si>
  <si>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</si>
  <si>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</si>
  <si>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</si>
  <si>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</si>
  <si>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</si>
  <si>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</si>
  <si>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</si>
  <si>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</si>
  <si>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</si>
  <si>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</si>
  <si>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</si>
  <si>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</si>
  <si>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</si>
  <si>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</si>
  <si>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</si>
  <si>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</si>
  <si>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</si>
  <si>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</si>
  <si>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</si>
  <si>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</si>
  <si>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</si>
  <si>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</si>
  <si>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</si>
  <si>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</si>
  <si>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</si>
  <si>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</si>
  <si>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</si>
  <si>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</si>
  <si>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</si>
  <si>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</si>
  <si>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</si>
  <si>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</si>
  <si>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</si>
  <si>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</si>
  <si>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</si>
  <si>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</si>
  <si>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</si>
  <si>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</si>
  <si>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</si>
  <si>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</si>
  <si>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</si>
  <si>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</si>
  <si>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</si>
  <si>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</si>
  <si>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</si>
  <si>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</si>
  <si>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</si>
  <si>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</si>
  <si>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</si>
  <si>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</si>
  <si>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</si>
  <si>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</si>
  <si>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</si>
  <si>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</si>
  <si>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</si>
  <si>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</si>
  <si>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</si>
  <si>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</si>
  <si>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</si>
  <si>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</si>
  <si>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</si>
  <si>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</si>
  <si>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</si>
  <si>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</si>
  <si>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</si>
  <si>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</si>
  <si>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</si>
  <si>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</si>
  <si>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</si>
  <si>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</si>
  <si>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</si>
  <si>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</si>
  <si>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</si>
  <si>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</si>
  <si>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</si>
  <si>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</si>
  <si>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</si>
  <si>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</si>
  <si>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</si>
  <si>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</si>
  <si>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</si>
  <si>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</si>
  <si>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</si>
  <si>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</si>
  <si>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</si>
  <si>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</si>
  <si>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</si>
  <si>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</si>
  <si>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</si>
  <si>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</si>
  <si>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</si>
  <si>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</si>
  <si>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</si>
  <si>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</si>
  <si>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</si>
  <si>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</si>
  <si>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</si>
  <si>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</si>
  <si>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</si>
  <si>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</si>
  <si>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</si>
  <si>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</si>
  <si>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</si>
  <si>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</si>
  <si>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</si>
  <si>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</si>
  <si>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</si>
  <si>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</si>
  <si>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</si>
  <si>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</si>
  <si>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</si>
  <si>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</si>
  <si>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</si>
  <si>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</si>
  <si>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</si>
  <si>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</si>
  <si>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</si>
  <si>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</si>
  <si>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</si>
  <si>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</si>
  <si>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</si>
  <si>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</si>
  <si>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</si>
  <si>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</si>
  <si>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</si>
  <si>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</si>
  <si>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</si>
  <si>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</si>
  <si>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</si>
  <si>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</si>
  <si>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</si>
  <si>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</si>
  <si>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</si>
  <si>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</si>
  <si>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</si>
  <si>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</si>
  <si>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</si>
  <si>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</si>
  <si>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</si>
  <si>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</si>
  <si>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</si>
  <si>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</si>
  <si>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</si>
  <si>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</si>
  <si>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</si>
  <si>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</si>
  <si>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</si>
  <si>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</si>
  <si>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</si>
  <si>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</si>
  <si>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</si>
  <si>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</si>
  <si>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</si>
  <si>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</si>
  <si>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</si>
  <si>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</si>
  <si>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</si>
  <si>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</si>
  <si>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</si>
  <si>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</si>
  <si>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</si>
  <si>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</si>
  <si>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</si>
  <si>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</si>
  <si>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</si>
  <si>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</si>
  <si>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</si>
  <si>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</si>
  <si>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</si>
  <si>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</si>
  <si>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</si>
  <si>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</si>
  <si>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</si>
  <si>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</si>
  <si>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</si>
  <si>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</si>
  <si>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</si>
  <si>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</si>
  <si>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</si>
  <si>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</si>
  <si>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</si>
  <si>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</si>
  <si>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</si>
  <si>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</si>
  <si>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</si>
  <si>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</si>
  <si>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</si>
  <si>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</si>
  <si>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</si>
  <si>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</si>
  <si>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</si>
  <si>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</si>
  <si>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</si>
  <si>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</si>
  <si>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</si>
  <si>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</si>
  <si>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</si>
  <si>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</si>
  <si>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</si>
  <si>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</si>
  <si>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</si>
  <si>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</si>
  <si>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</si>
  <si>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</si>
  <si>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</si>
  <si>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</si>
  <si>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</si>
  <si>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</si>
  <si>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</si>
  <si>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</si>
  <si>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</si>
  <si>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</si>
  <si>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</si>
  <si>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</si>
  <si>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</si>
  <si>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</si>
  <si>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</si>
  <si>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</si>
  <si>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</si>
  <si>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</si>
  <si>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</si>
  <si>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</si>
  <si>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</si>
  <si>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</si>
  <si>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</si>
  <si>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</si>
  <si>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</si>
  <si>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</si>
  <si>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</si>
  <si>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</si>
  <si>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</si>
  <si>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</si>
  <si>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</si>
  <si>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</si>
  <si>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</si>
  <si>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</si>
  <si>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</si>
  <si>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</si>
  <si>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</si>
  <si>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</si>
  <si>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</si>
  <si>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</si>
  <si>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</si>
  <si>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</si>
  <si>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</si>
  <si>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</si>
  <si>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</si>
  <si>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</si>
  <si>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</si>
  <si>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</si>
  <si>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</si>
  <si>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</si>
  <si>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</si>
  <si>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</si>
  <si>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</si>
  <si>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</si>
  <si>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</si>
  <si>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</si>
  <si>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</si>
  <si>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</si>
  <si>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</si>
  <si>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</si>
  <si>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</si>
  <si>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</si>
  <si>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</si>
  <si>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</si>
  <si>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</si>
  <si>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</si>
  <si>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</si>
  <si>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</si>
  <si>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</si>
  <si>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</si>
  <si>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</si>
  <si>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</si>
  <si>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</si>
  <si>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</si>
  <si>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</si>
  <si>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</si>
  <si>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</si>
  <si>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</si>
  <si>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</si>
  <si>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</si>
  <si>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</si>
  <si>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</si>
  <si>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</si>
  <si>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</si>
  <si>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</si>
  <si>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</si>
  <si>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</si>
  <si>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</si>
  <si>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</si>
  <si>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</si>
  <si>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</si>
  <si>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</si>
  <si>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</si>
  <si>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</si>
  <si>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</si>
  <si>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</si>
  <si>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</si>
  <si>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</si>
  <si>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</si>
  <si>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</si>
  <si>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</si>
  <si>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</si>
  <si>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</si>
  <si>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</si>
  <si>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</si>
  <si>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</si>
  <si>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</si>
  <si>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</si>
  <si>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</si>
  <si>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</si>
  <si>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</si>
  <si>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</si>
  <si>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</si>
  <si>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</si>
  <si>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</si>
  <si>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</si>
  <si>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</si>
  <si>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</si>
  <si>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</si>
  <si>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</si>
  <si>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</si>
  <si>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</si>
  <si>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</si>
  <si>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</si>
  <si>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</si>
  <si>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</si>
  <si>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</si>
  <si>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</si>
  <si>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</si>
  <si>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</si>
  <si>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</si>
  <si>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</si>
  <si>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</si>
  <si>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</si>
  <si>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</si>
  <si>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</si>
  <si>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</si>
  <si>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</si>
  <si>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</si>
  <si>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</si>
  <si>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</si>
  <si>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</si>
  <si>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</si>
  <si>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</si>
  <si>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</si>
  <si>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</si>
  <si>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</si>
  <si>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</si>
  <si>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</si>
  <si>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</si>
  <si>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</si>
  <si>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</si>
  <si>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</si>
  <si>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</si>
  <si>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</si>
  <si>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</si>
  <si>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</si>
  <si>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</si>
  <si>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</si>
  <si>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</si>
  <si>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</si>
  <si>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</si>
  <si>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</si>
  <si>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</si>
  <si>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</si>
  <si>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</si>
  <si>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</si>
  <si>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</si>
  <si>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</si>
  <si>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</si>
  <si>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</si>
  <si>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</si>
  <si>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</si>
  <si>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</si>
  <si>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</si>
  <si>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</si>
  <si>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</si>
  <si>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</si>
  <si>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</si>
  <si>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</si>
  <si>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</si>
  <si>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</si>
  <si>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</si>
  <si>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</si>
  <si>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</si>
  <si>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</si>
  <si>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</si>
  <si>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</si>
  <si>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</si>
  <si>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</si>
  <si>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</si>
  <si>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</si>
  <si>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</si>
  <si>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</si>
  <si>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</si>
  <si>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</si>
  <si>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</si>
  <si>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</si>
  <si>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</si>
  <si>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</si>
  <si>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</si>
  <si>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</si>
  <si>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</si>
  <si>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</si>
  <si>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</si>
  <si>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</si>
  <si>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</si>
  <si>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</si>
  <si>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</si>
  <si>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</si>
  <si>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</si>
  <si>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</si>
  <si>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</si>
  <si>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</si>
  <si>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</si>
  <si>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</si>
  <si>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</si>
  <si>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</si>
  <si>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</si>
  <si>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</si>
  <si>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</si>
  <si>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</si>
  <si>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</si>
  <si>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</si>
  <si>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</si>
  <si>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</si>
  <si>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</si>
  <si>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</si>
  <si>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</si>
  <si>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</si>
  <si>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</si>
  <si>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</si>
  <si>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</si>
  <si>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</si>
  <si>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</si>
  <si>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</si>
  <si>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</si>
  <si>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</si>
  <si>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</si>
  <si>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</si>
  <si>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</si>
  <si>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</si>
  <si>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</si>
  <si>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</si>
  <si>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</si>
  <si>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</si>
  <si>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</si>
  <si>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</si>
  <si>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</si>
  <si>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</si>
  <si>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</si>
  <si>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</si>
  <si>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</si>
  <si>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</si>
  <si>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</si>
  <si>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</si>
  <si>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</si>
  <si>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</si>
  <si>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</si>
  <si>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</si>
  <si>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</si>
  <si>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</si>
  <si>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</si>
  <si>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</si>
  <si>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</si>
  <si>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</si>
  <si>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</si>
  <si>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</si>
  <si>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</si>
  <si>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</si>
  <si>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</si>
  <si>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</si>
  <si>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</si>
  <si>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</si>
  <si>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</si>
  <si>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</si>
  <si>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</si>
  <si>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</si>
  <si>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</si>
  <si>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</si>
  <si>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</si>
  <si>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</si>
  <si>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</si>
  <si>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</si>
  <si>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</si>
  <si>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</si>
  <si>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</si>
  <si>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</si>
  <si>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</si>
  <si>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</si>
  <si>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</si>
  <si>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</si>
  <si>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</si>
  <si>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</si>
  <si>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</si>
  <si>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</si>
  <si>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</si>
  <si>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</si>
  <si>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</si>
  <si>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</si>
  <si>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</si>
  <si>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</si>
  <si>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</si>
  <si>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</si>
  <si>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</si>
  <si>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</si>
  <si>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</si>
  <si>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</si>
  <si>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</si>
  <si>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</si>
  <si>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</si>
  <si>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</si>
  <si>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</si>
  <si>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</si>
  <si>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</si>
  <si>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</si>
  <si>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</si>
  <si>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</si>
  <si>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</si>
  <si>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</si>
  <si>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</si>
  <si>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</si>
  <si>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</si>
  <si>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</si>
  <si>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</si>
  <si>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</si>
  <si>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</si>
  <si>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</si>
  <si>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</si>
  <si>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</si>
  <si>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</si>
  <si>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</si>
  <si>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</si>
  <si>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</si>
  <si>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</si>
  <si>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</si>
  <si>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</si>
  <si>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</si>
  <si>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</si>
  <si>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</si>
  <si>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</si>
  <si>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</si>
  <si>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</si>
  <si>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</si>
  <si>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</si>
  <si>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</si>
  <si>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</si>
  <si>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</si>
  <si>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</si>
  <si>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</si>
  <si>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</si>
  <si>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</si>
  <si>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</si>
  <si>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</si>
  <si>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</si>
  <si>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</si>
  <si>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</si>
  <si>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</si>
  <si>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</si>
  <si>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</si>
  <si>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</si>
  <si>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</si>
  <si>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</si>
  <si>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</si>
  <si>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</si>
  <si>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</si>
  <si>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</si>
  <si>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</si>
  <si>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</si>
  <si>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</si>
  <si>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</si>
  <si>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</si>
  <si>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</si>
  <si>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</si>
  <si>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</si>
  <si>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</si>
  <si>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</si>
  <si>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</si>
  <si>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</si>
  <si>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</si>
  <si>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</si>
  <si>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</si>
  <si>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</si>
  <si>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</si>
  <si>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</si>
  <si>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</si>
  <si>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</si>
  <si>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</si>
  <si>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</si>
  <si>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</si>
  <si>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</si>
  <si>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</si>
  <si>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</si>
  <si>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</si>
  <si>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</si>
  <si>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</si>
  <si>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</si>
  <si>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</si>
  <si>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</si>
  <si>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</si>
  <si>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</si>
  <si>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</si>
  <si>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</si>
  <si>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</si>
  <si>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</si>
  <si>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</si>
  <si>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</si>
  <si>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</si>
  <si>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</si>
  <si>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</si>
  <si>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</si>
  <si>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</si>
  <si>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</si>
  <si>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</si>
  <si>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</si>
  <si>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</si>
  <si>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</si>
  <si>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</si>
  <si>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</si>
  <si>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</si>
  <si>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</si>
  <si>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</si>
  <si>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</si>
  <si>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</si>
  <si>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</si>
  <si>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</si>
  <si>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</si>
  <si>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</si>
  <si>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</si>
  <si>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</si>
  <si>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</si>
  <si>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</si>
  <si>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</si>
  <si>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</si>
  <si>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</si>
  <si>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</si>
  <si>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</si>
  <si>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</si>
  <si>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</si>
  <si>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</si>
  <si>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</si>
  <si>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</si>
  <si>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</si>
  <si>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</si>
  <si>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</si>
  <si>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</si>
  <si>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</si>
  <si>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</si>
  <si>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</si>
  <si>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</si>
  <si>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</si>
  <si>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</si>
  <si>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</si>
  <si>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</si>
  <si>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</si>
  <si>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</si>
  <si>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</si>
  <si>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</si>
  <si>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</si>
  <si>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</si>
  <si>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</si>
  <si>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</si>
  <si>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</si>
  <si>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</si>
  <si>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</si>
  <si>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</si>
  <si>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</si>
  <si>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</si>
  <si>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</si>
  <si>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</si>
  <si>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</si>
  <si>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</si>
  <si>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</si>
  <si>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</si>
  <si>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</si>
  <si>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</si>
  <si>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</si>
  <si>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</si>
  <si>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</si>
  <si>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</si>
  <si>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</si>
  <si>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</si>
  <si>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</si>
  <si>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</si>
  <si>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</si>
  <si>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</si>
  <si>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</si>
  <si>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</si>
  <si>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</si>
  <si>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</si>
  <si>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</si>
  <si>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</si>
  <si>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</si>
  <si>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</si>
  <si>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</si>
  <si>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</si>
  <si>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</si>
  <si>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</si>
  <si>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</si>
  <si>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</si>
  <si>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</si>
  <si>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</si>
  <si>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</si>
  <si>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</si>
  <si>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</si>
  <si>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</si>
  <si>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</si>
  <si>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</si>
  <si>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</si>
  <si>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</si>
  <si>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</si>
  <si>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</si>
  <si>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</si>
  <si>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</si>
  <si>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</si>
  <si>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</si>
  <si>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</si>
  <si>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</si>
  <si>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</si>
  <si>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</si>
  <si>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</si>
  <si>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</si>
  <si>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</si>
  <si>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</si>
  <si>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</si>
  <si>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</si>
  <si>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</si>
  <si>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</si>
  <si>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</si>
  <si>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</si>
  <si>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</si>
  <si>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</si>
  <si>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</si>
  <si>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</si>
  <si>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</si>
  <si>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</si>
  <si>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</si>
  <si>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</si>
  <si>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</si>
  <si>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</si>
  <si>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</si>
  <si>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</si>
  <si>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</si>
  <si>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</si>
  <si>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</si>
  <si>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</si>
  <si>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</si>
  <si>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</si>
  <si>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</si>
  <si>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</si>
  <si>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</si>
  <si>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</si>
  <si>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</si>
  <si>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</si>
  <si>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</si>
  <si>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</si>
  <si>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</si>
  <si>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</si>
  <si>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</si>
  <si>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</si>
  <si>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</si>
  <si>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</si>
  <si>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</si>
  <si>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</si>
  <si>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</si>
  <si>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</si>
  <si>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</si>
  <si>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</si>
  <si>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</si>
  <si>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</si>
  <si>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</si>
  <si>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</si>
  <si>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</si>
  <si>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</si>
  <si>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</si>
  <si>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</si>
  <si>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</si>
  <si>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</si>
  <si>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</si>
  <si>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</si>
  <si>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</si>
  <si>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</si>
  <si>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</si>
  <si>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</si>
  <si>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</si>
  <si>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</si>
  <si>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</si>
  <si>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</si>
  <si>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</si>
  <si>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</si>
  <si>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</si>
  <si>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</si>
  <si>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</si>
  <si>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</si>
  <si>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</si>
  <si>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</si>
  <si>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</si>
  <si>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</si>
  <si>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</si>
  <si>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</si>
  <si>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</si>
  <si>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</si>
  <si>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</si>
  <si>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</si>
  <si>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</si>
  <si>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</si>
  <si>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</si>
  <si>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</si>
  <si>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</si>
  <si>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</si>
  <si>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</si>
  <si>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</si>
  <si>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</si>
  <si>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</si>
  <si>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</si>
  <si>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</si>
  <si>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</si>
  <si>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</si>
  <si>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</si>
  <si>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</si>
  <si>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</si>
  <si>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</si>
  <si>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</si>
  <si>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</si>
  <si>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</si>
  <si>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</si>
  <si>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</si>
  <si>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</si>
  <si>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</si>
  <si>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</si>
  <si>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</si>
  <si>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</si>
  <si>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</si>
  <si>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</si>
  <si>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</si>
  <si>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</si>
  <si>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</si>
  <si>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</si>
  <si>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</si>
  <si>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</si>
  <si>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</si>
  <si>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</si>
  <si>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</si>
  <si>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</si>
  <si>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</si>
  <si>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</si>
  <si>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</si>
  <si>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</si>
  <si>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</si>
  <si>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</si>
  <si>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</si>
  <si>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</si>
  <si>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</si>
  <si>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</si>
  <si>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</si>
  <si>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</si>
  <si>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</si>
  <si>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</si>
  <si>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</si>
  <si>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</si>
  <si>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</si>
  <si>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</si>
  <si>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</si>
  <si>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</si>
  <si>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</si>
  <si>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</si>
  <si>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</si>
  <si>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</si>
  <si>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</si>
  <si>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</si>
  <si>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</si>
  <si>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</si>
  <si>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</si>
  <si>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</si>
  <si>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</si>
  <si>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</si>
  <si>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</si>
  <si>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</si>
  <si>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</si>
  <si>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</si>
  <si>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</si>
  <si>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</si>
  <si>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</si>
  <si>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</si>
  <si>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</si>
  <si>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</si>
  <si>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</si>
  <si>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</si>
  <si>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</si>
  <si>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</si>
  <si>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</si>
  <si>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</si>
  <si>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</si>
  <si>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</si>
  <si>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</si>
  <si>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</si>
  <si>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</si>
  <si>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</si>
  <si>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</si>
  <si>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</si>
  <si>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</si>
  <si>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</si>
  <si>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</si>
  <si>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</si>
  <si>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</si>
  <si>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</si>
  <si>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</si>
  <si>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</si>
  <si>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</si>
  <si>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</si>
  <si>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</si>
  <si>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</si>
  <si>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</si>
  <si>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</si>
  <si>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</si>
  <si>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</si>
  <si>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</si>
  <si>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</si>
  <si>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</si>
  <si>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</si>
  <si>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</si>
  <si>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</si>
  <si>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</si>
  <si>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</si>
  <si>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</si>
  <si>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</si>
  <si>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</si>
  <si>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</si>
  <si>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</si>
  <si>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</si>
  <si>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</si>
  <si>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</si>
  <si>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</si>
  <si>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</si>
  <si>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</si>
  <si>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</si>
  <si>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</si>
  <si>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</si>
  <si>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</si>
  <si>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</si>
  <si>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</si>
  <si>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</si>
  <si>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</si>
  <si>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</si>
  <si>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</si>
  <si>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</si>
  <si>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</si>
  <si>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</si>
  <si>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</si>
  <si>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</si>
  <si>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</si>
  <si>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</si>
  <si>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</si>
  <si>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</si>
  <si>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</si>
  <si>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</si>
  <si>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</si>
  <si>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</si>
  <si>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</si>
  <si>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</si>
  <si>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</si>
  <si>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</si>
  <si>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</si>
  <si>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</si>
  <si>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</si>
  <si>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</si>
  <si>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</si>
  <si>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</si>
  <si>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</si>
  <si>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</si>
  <si>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</si>
  <si>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</si>
  <si>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</si>
  <si>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</si>
  <si>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</si>
  <si>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</si>
  <si>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</si>
  <si>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</si>
  <si>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</si>
  <si>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</si>
  <si>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</si>
  <si>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</si>
  <si>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</si>
  <si>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</si>
  <si>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</si>
  <si>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</si>
  <si>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</si>
  <si>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</si>
  <si>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</si>
  <si>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</si>
  <si>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</si>
  <si>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</si>
  <si>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</si>
  <si>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</si>
  <si>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</si>
  <si>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</si>
  <si>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</si>
  <si>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</si>
  <si>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</si>
  <si>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</si>
  <si>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</si>
  <si>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</si>
  <si>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</si>
  <si>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</si>
  <si>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</si>
  <si>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</si>
  <si>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</si>
  <si>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</si>
  <si>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</si>
  <si>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</si>
  <si>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</si>
  <si>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</si>
  <si>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</si>
  <si>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</si>
  <si>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</si>
  <si>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</si>
  <si>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</si>
  <si>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</si>
  <si>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</si>
  <si>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</si>
  <si>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</si>
  <si>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</si>
  <si>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</si>
  <si>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</si>
  <si>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</si>
  <si>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</si>
  <si>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</si>
  <si>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</si>
  <si>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</si>
  <si>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</si>
  <si>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</si>
  <si>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</si>
  <si>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</si>
  <si>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</si>
  <si>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</si>
  <si>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</si>
  <si>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</si>
  <si>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</si>
  <si>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</si>
  <si>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</si>
  <si>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</si>
  <si>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</si>
  <si>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</si>
  <si>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</si>
  <si>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</si>
  <si>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</si>
  <si>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</si>
  <si>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</si>
  <si>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</si>
  <si>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</si>
  <si>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</si>
  <si>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</si>
  <si>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</si>
  <si>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</si>
  <si>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</si>
  <si>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</si>
  <si>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</si>
  <si>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</si>
  <si>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</si>
  <si>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</si>
  <si>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</si>
  <si>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</si>
  <si>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</si>
  <si>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</si>
  <si>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</si>
  <si>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</si>
  <si>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</si>
  <si>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</si>
  <si>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</si>
  <si>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</si>
  <si>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</si>
  <si>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</si>
  <si>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</si>
  <si>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</si>
  <si>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</si>
  <si>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</si>
  <si>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</si>
  <si>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</si>
  <si>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</si>
  <si>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</si>
  <si>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</si>
  <si>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</si>
  <si>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</si>
  <si>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</si>
  <si>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</si>
  <si>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</si>
  <si>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</si>
  <si>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</si>
  <si>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</si>
  <si>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</si>
  <si>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</si>
  <si>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</si>
  <si>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</si>
  <si>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</si>
  <si>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</si>
  <si>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</si>
  <si>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</si>
  <si>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</si>
  <si>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</si>
  <si>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</si>
  <si>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</si>
  <si>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</si>
  <si>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</si>
  <si>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</si>
  <si>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</si>
  <si>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</si>
  <si>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</si>
  <si>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</si>
  <si>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</si>
  <si>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</si>
  <si>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</si>
  <si>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</si>
  <si>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</si>
  <si>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</si>
  <si>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</si>
  <si>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</si>
  <si>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</si>
  <si>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</si>
  <si>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</si>
  <si>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</si>
  <si>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</si>
  <si>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</si>
  <si>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</si>
  <si>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</si>
  <si>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</si>
  <si>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</si>
  <si>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</si>
  <si>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</si>
  <si>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</si>
  <si>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</si>
  <si>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</si>
  <si>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</si>
  <si>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</si>
  <si>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</si>
  <si>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</si>
  <si>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</si>
  <si>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</si>
  <si>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</si>
  <si>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</si>
  <si>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</si>
  <si>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</si>
  <si>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</si>
  <si>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</si>
  <si>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</si>
  <si>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</si>
  <si>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</si>
  <si>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</si>
  <si>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</si>
  <si>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</si>
  <si>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</si>
  <si>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</si>
  <si>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</si>
  <si>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</si>
  <si>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</si>
  <si>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</si>
  <si>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</si>
  <si>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</si>
  <si>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</si>
  <si>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</si>
  <si>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</si>
  <si>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</si>
  <si>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</si>
  <si>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</si>
  <si>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</si>
  <si>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</si>
  <si>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</si>
  <si>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</si>
  <si>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</si>
  <si>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</si>
  <si>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</si>
  <si>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</si>
  <si>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</si>
  <si>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</si>
  <si>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</si>
  <si>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</si>
  <si>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</si>
  <si>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</si>
  <si>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</si>
  <si>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</si>
  <si>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</si>
  <si>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</si>
  <si>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</si>
  <si>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</si>
  <si>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</si>
  <si>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</si>
  <si>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</si>
  <si>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</si>
  <si>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</si>
  <si>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</si>
  <si>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</si>
  <si>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</si>
  <si>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</si>
  <si>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</si>
  <si>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</si>
  <si>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</si>
  <si>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</si>
  <si>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</si>
  <si>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</si>
  <si>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</si>
  <si>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</si>
  <si>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</si>
  <si>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</si>
  <si>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</si>
  <si>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</si>
  <si>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</si>
  <si>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</si>
  <si>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</si>
  <si>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</si>
  <si>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</si>
  <si>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</si>
  <si>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</si>
  <si>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</si>
  <si>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</si>
  <si>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</si>
  <si>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</si>
  <si>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</si>
  <si>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</si>
  <si>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</si>
  <si>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</si>
  <si>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</si>
  <si>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</si>
  <si>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</si>
  <si>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</si>
  <si>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</si>
  <si>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</si>
  <si>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</si>
  <si>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</si>
  <si>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</si>
  <si>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</si>
  <si>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</si>
  <si>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</si>
  <si>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</si>
  <si>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</si>
  <si>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</si>
  <si>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</si>
  <si>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</si>
  <si>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</si>
  <si>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</si>
  <si>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</si>
  <si>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</si>
  <si>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</si>
  <si>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</si>
  <si>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</si>
  <si>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</si>
  <si>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</si>
  <si>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</si>
  <si>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</si>
  <si>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</si>
  <si>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</si>
  <si>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</si>
  <si>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</si>
  <si>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</si>
  <si>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</si>
  <si>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</si>
  <si>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</si>
  <si>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</si>
  <si>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</si>
  <si>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</si>
  <si>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</si>
  <si>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</si>
  <si>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</si>
  <si>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</si>
  <si>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</si>
  <si>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</si>
  <si>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</si>
  <si>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</si>
  <si>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</si>
  <si>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</si>
  <si>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</si>
  <si>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</si>
  <si>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</si>
  <si>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</si>
  <si>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</si>
  <si>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</si>
  <si>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</si>
  <si>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</si>
  <si>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</si>
  <si>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</si>
  <si>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</si>
  <si>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</si>
  <si>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</si>
  <si>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</si>
  <si>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</si>
  <si>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</si>
  <si>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</si>
  <si>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</si>
  <si>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</si>
  <si>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</si>
  <si>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</si>
  <si>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</si>
  <si>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</si>
  <si>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</si>
  <si>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</si>
  <si>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</si>
  <si>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</si>
  <si>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</si>
  <si>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</si>
  <si>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</si>
  <si>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</si>
  <si>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</si>
  <si>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</si>
  <si>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</si>
  <si>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</si>
  <si>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</si>
  <si>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</si>
  <si>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</si>
  <si>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</si>
  <si>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</si>
  <si>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</si>
  <si>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</si>
  <si>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</si>
  <si>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</si>
  <si>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</si>
  <si>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</si>
  <si>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</si>
  <si>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</si>
  <si>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</si>
  <si>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</si>
  <si>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</si>
  <si>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</si>
  <si>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</si>
  <si>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</si>
  <si>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</si>
  <si>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</si>
  <si>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</si>
  <si>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</si>
  <si>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</si>
  <si>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</si>
  <si>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</si>
  <si>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</si>
  <si>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</si>
  <si>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</si>
  <si>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</si>
  <si>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</si>
  <si>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</si>
  <si>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</si>
  <si>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</si>
  <si>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</si>
  <si>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</si>
  <si>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</si>
  <si>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</si>
  <si>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</si>
  <si>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</si>
  <si>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</si>
  <si>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</si>
  <si>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</si>
  <si>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</si>
  <si>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</si>
  <si>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</si>
  <si>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</si>
  <si>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</si>
  <si>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</si>
  <si>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</si>
  <si>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</si>
  <si>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</si>
  <si>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</si>
  <si>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</si>
  <si>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</si>
  <si>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</si>
  <si>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</si>
  <si>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</si>
  <si>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</si>
  <si>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</si>
  <si>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</si>
  <si>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</si>
  <si>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</si>
  <si>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</si>
  <si>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</si>
  <si>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</si>
  <si>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</si>
  <si>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</si>
  <si>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</si>
  <si>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</si>
  <si>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</si>
  <si>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</si>
  <si>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</si>
  <si>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</si>
  <si>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</si>
  <si>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</si>
  <si>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</si>
  <si>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</si>
  <si>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</si>
  <si>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</si>
  <si>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</si>
  <si>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</si>
  <si>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</si>
  <si>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</si>
  <si>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</si>
  <si>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</si>
  <si>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</si>
  <si>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</si>
  <si>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</si>
  <si>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</si>
  <si>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</si>
  <si>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</si>
  <si>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</si>
  <si>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</si>
  <si>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</si>
  <si>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</si>
  <si>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</si>
  <si>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</si>
  <si>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</si>
  <si>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</si>
  <si>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</si>
  <si>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</si>
  <si>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</si>
  <si>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</si>
  <si>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</si>
  <si>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</si>
  <si>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</si>
  <si>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</si>
  <si>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</si>
  <si>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</si>
  <si>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</si>
  <si>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</si>
  <si>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</si>
  <si>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</si>
  <si>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</si>
  <si>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</si>
  <si>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</si>
  <si>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</si>
  <si>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</si>
  <si>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</si>
  <si>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</si>
  <si>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</si>
  <si>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</si>
  <si>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</si>
  <si>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</si>
  <si>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</si>
  <si>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</si>
  <si>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</si>
  <si>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</si>
  <si>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</si>
  <si>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</si>
  <si>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</si>
  <si>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</si>
  <si>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</si>
  <si>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</si>
  <si>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</si>
  <si>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</si>
  <si>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</si>
  <si>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</si>
  <si>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</si>
  <si>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</si>
  <si>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</si>
  <si>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</si>
  <si>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</si>
  <si>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</si>
  <si>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</si>
  <si>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</si>
  <si>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</si>
  <si>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</si>
  <si>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</si>
  <si>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</si>
  <si>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</si>
  <si>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</si>
  <si>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</si>
  <si>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</si>
  <si>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</si>
  <si>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</si>
  <si>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</si>
  <si>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</si>
  <si>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</si>
  <si>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</si>
  <si>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</si>
  <si>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</si>
  <si>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</si>
  <si>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</si>
  <si>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</si>
  <si>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</si>
  <si>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</si>
  <si>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</si>
  <si>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</si>
  <si>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</si>
  <si>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</si>
  <si>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</si>
  <si>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</si>
  <si>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</si>
  <si>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</si>
  <si>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</si>
  <si>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</si>
  <si>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</si>
  <si>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</si>
  <si>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</si>
  <si>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</si>
  <si>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</si>
  <si>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</si>
  <si>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</si>
  <si>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</si>
  <si>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</si>
  <si>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</si>
  <si>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</si>
  <si>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</si>
  <si>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</si>
  <si>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</si>
  <si>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</si>
  <si>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</si>
  <si>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</si>
  <si>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</si>
  <si>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</si>
  <si>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</si>
  <si>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</si>
  <si>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</si>
  <si>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</si>
  <si>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</si>
  <si>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</si>
  <si>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</si>
  <si>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</si>
  <si>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</si>
  <si>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</si>
  <si>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</si>
  <si>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</si>
  <si>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</si>
  <si>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</si>
  <si>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</si>
  <si>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</si>
  <si>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</si>
  <si>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</si>
  <si>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</si>
  <si>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</si>
  <si>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</si>
  <si>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</si>
  <si>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</si>
  <si>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</si>
  <si>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</si>
  <si>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</si>
  <si>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</si>
  <si>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</si>
  <si>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</si>
  <si>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</si>
  <si>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</si>
  <si>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</si>
  <si>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</si>
  <si>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</si>
  <si>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</si>
  <si>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</si>
  <si>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</si>
  <si>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</si>
  <si>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</si>
  <si>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</si>
  <si>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</si>
  <si>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</si>
  <si>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</si>
  <si>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</si>
  <si>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</si>
  <si>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</si>
  <si>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</si>
  <si>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</si>
  <si>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</si>
  <si>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</si>
  <si>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</si>
  <si>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</si>
  <si>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</si>
  <si>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</si>
  <si>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</si>
  <si>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</si>
  <si>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</si>
  <si>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</si>
  <si>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</si>
  <si>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</si>
  <si>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</si>
  <si>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</si>
  <si>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</si>
  <si>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</si>
  <si>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</si>
  <si>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</si>
  <si>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</si>
  <si>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</si>
  <si>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</si>
  <si>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</si>
  <si>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</si>
  <si>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</si>
  <si>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</si>
  <si>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</si>
  <si>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</si>
  <si>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</si>
  <si>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</si>
  <si>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</si>
  <si>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</si>
  <si>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</si>
  <si>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</si>
  <si>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</si>
  <si>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</si>
  <si>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</si>
  <si>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</si>
  <si>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</si>
  <si>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</si>
  <si>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</si>
  <si>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</si>
  <si>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</si>
  <si>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</si>
  <si>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</si>
  <si>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</si>
  <si>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</si>
  <si>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</si>
  <si>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</si>
  <si>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</si>
  <si>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</si>
  <si>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</si>
  <si>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</si>
  <si>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</si>
  <si>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</si>
  <si>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</si>
  <si>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</si>
  <si>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</si>
  <si>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</si>
  <si>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</si>
  <si>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</si>
  <si>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</si>
  <si>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</si>
  <si>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</si>
  <si>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</si>
  <si>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</si>
  <si>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</si>
  <si>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</si>
  <si>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</si>
  <si>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</si>
  <si>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</si>
  <si>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</si>
  <si>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</si>
  <si>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</si>
  <si>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</si>
  <si>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</si>
  <si>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</si>
  <si>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</si>
  <si>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</si>
  <si>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</si>
  <si>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</si>
  <si>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</si>
  <si>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</si>
  <si>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</si>
  <si>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</si>
  <si>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</si>
  <si>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</si>
  <si>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</si>
  <si>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</si>
  <si>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</si>
  <si>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</si>
  <si>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</si>
  <si>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</si>
  <si>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</si>
  <si>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</si>
  <si>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</si>
  <si>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</si>
  <si>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</si>
  <si>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</si>
  <si>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</si>
  <si>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</si>
  <si>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</si>
  <si>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</si>
  <si>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</si>
  <si>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</si>
  <si>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</si>
  <si>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</si>
  <si>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</si>
  <si>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</si>
  <si>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</si>
  <si>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</si>
  <si>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</si>
  <si>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</si>
  <si>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</si>
  <si>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</si>
  <si>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</si>
  <si>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</si>
  <si>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</si>
  <si>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</si>
  <si>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</si>
  <si>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</si>
  <si>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</si>
  <si>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</si>
  <si>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</si>
  <si>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</si>
  <si>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</si>
  <si>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</si>
  <si>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</si>
  <si>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</si>
  <si>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</si>
  <si>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</si>
  <si>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</si>
  <si>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</si>
  <si>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</si>
  <si>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</si>
  <si>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</si>
  <si>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</si>
  <si>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</si>
  <si>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</si>
  <si>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</si>
  <si>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</si>
  <si>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</si>
  <si>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</si>
  <si>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</si>
  <si>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</si>
  <si>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</si>
  <si>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</si>
  <si>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</si>
  <si>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</si>
  <si>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</si>
  <si>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</si>
  <si>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</si>
  <si>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</si>
  <si>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</si>
  <si>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</si>
  <si>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</si>
  <si>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</si>
  <si>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</si>
  <si>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</si>
  <si>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</si>
  <si>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</si>
  <si>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</si>
  <si>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</si>
  <si>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</si>
  <si>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</si>
  <si>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</si>
  <si>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</si>
  <si>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</si>
  <si>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</si>
  <si>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</si>
  <si>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</si>
  <si>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</si>
  <si>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</si>
  <si>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</si>
  <si>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</si>
  <si>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</si>
  <si>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</si>
  <si>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</si>
  <si>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</si>
  <si>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</si>
  <si>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</si>
  <si>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</si>
  <si>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</si>
  <si>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</si>
  <si>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</si>
  <si>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</si>
  <si>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</si>
  <si>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</si>
  <si>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</si>
  <si>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</si>
  <si>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</si>
  <si>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</si>
  <si>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</si>
  <si>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</si>
  <si>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</si>
  <si>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</si>
  <si>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</si>
  <si>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</si>
  <si>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</si>
  <si>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</si>
  <si>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</si>
  <si>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</si>
  <si>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</si>
  <si>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</si>
  <si>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</si>
  <si>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</si>
  <si>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</si>
  <si>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</si>
  <si>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</si>
  <si>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</si>
  <si>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</si>
  <si>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</si>
  <si>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</si>
  <si>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</si>
  <si>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</si>
  <si>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</si>
  <si>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</si>
  <si>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</si>
  <si>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</si>
  <si>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</si>
  <si>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</si>
  <si>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</si>
  <si>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</si>
  <si>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</si>
  <si>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</si>
  <si>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</si>
  <si>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</si>
  <si>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</si>
  <si>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</si>
  <si>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</si>
  <si>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</si>
  <si>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</si>
  <si>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</si>
  <si>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</si>
  <si>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</si>
  <si>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</si>
  <si>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</si>
  <si>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</si>
  <si>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</si>
  <si>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</si>
  <si>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</si>
  <si>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</si>
  <si>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</si>
  <si>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</si>
  <si>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</si>
  <si>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</si>
  <si>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</si>
  <si>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</si>
  <si>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</si>
  <si>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</si>
  <si>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</si>
  <si>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</si>
  <si>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</si>
  <si>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</si>
  <si>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</si>
  <si>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</si>
  <si>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</si>
  <si>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</si>
  <si>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</si>
  <si>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</si>
  <si>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</si>
  <si>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</si>
  <si>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</si>
  <si>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</si>
  <si>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</si>
  <si>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</si>
  <si>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</si>
  <si>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</si>
  <si>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</si>
  <si>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</si>
  <si>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</si>
  <si>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</si>
  <si>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</si>
  <si>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</si>
  <si>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</si>
  <si>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</si>
  <si>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</si>
  <si>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</si>
  <si>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</si>
  <si>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</si>
  <si>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</si>
  <si>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</si>
  <si>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</si>
  <si>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</si>
  <si>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</si>
  <si>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</si>
  <si>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</si>
  <si>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</si>
  <si>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</si>
  <si>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</si>
  <si>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</si>
  <si>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</si>
  <si>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</si>
  <si>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</si>
  <si>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</si>
  <si>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</si>
  <si>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</si>
  <si>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</si>
  <si>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</si>
  <si>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</si>
  <si>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</si>
  <si>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</si>
  <si>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</si>
  <si>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</si>
  <si>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</si>
  <si>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</si>
  <si>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</si>
  <si>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</si>
  <si>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</si>
  <si>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</si>
  <si>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</si>
  <si>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</si>
  <si>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</si>
  <si>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</si>
  <si>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</si>
  <si>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</si>
  <si>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</si>
  <si>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</si>
  <si>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</si>
  <si>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</si>
  <si>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</si>
  <si>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</si>
  <si>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</si>
  <si>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</si>
  <si>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</si>
  <si>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</si>
  <si>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</si>
  <si>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</si>
  <si>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</si>
  <si>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</si>
  <si>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</si>
  <si>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</si>
  <si>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</si>
  <si>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</si>
  <si>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</si>
  <si>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</si>
  <si>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</si>
  <si>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</si>
  <si>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</si>
  <si>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</si>
  <si>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</si>
  <si>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</si>
  <si>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</si>
  <si>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</si>
  <si>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</si>
  <si>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</si>
  <si>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</si>
  <si>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</si>
  <si>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</si>
  <si>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</si>
  <si>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</si>
  <si>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</si>
  <si>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</si>
  <si>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</si>
  <si>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</si>
  <si>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</si>
  <si>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</si>
  <si>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</si>
  <si>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</si>
  <si>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</si>
  <si>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</si>
  <si>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</si>
  <si>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</si>
  <si>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</si>
  <si>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</si>
  <si>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</si>
  <si>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</si>
  <si>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</si>
  <si>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</si>
  <si>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</si>
  <si>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</si>
  <si>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</si>
  <si>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</si>
  <si>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</si>
  <si>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</si>
  <si>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</si>
  <si>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</si>
  <si>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</si>
  <si>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</si>
  <si>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</si>
  <si>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</si>
  <si>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</si>
  <si>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</si>
  <si>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</si>
  <si>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</si>
  <si>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</si>
  <si>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</si>
  <si>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</si>
  <si>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</si>
  <si>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</si>
  <si>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</si>
  <si>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</si>
  <si>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</si>
  <si>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</si>
  <si>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</si>
  <si>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</si>
  <si>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</si>
  <si>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</si>
  <si>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</si>
  <si>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</si>
  <si>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</si>
  <si>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</si>
  <si>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</si>
  <si>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</si>
  <si>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</si>
  <si>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</si>
  <si>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</si>
  <si>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</si>
  <si>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</si>
  <si>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</si>
  <si>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</si>
  <si>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</si>
  <si>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</si>
  <si>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</si>
  <si>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</si>
  <si>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</si>
  <si>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</si>
  <si>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</si>
  <si>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</si>
  <si>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</si>
  <si>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</si>
  <si>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</si>
  <si>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</si>
  <si>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</si>
  <si>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</si>
  <si>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</si>
  <si>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</si>
  <si>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</si>
  <si>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</si>
  <si>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</si>
  <si>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</si>
  <si>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</si>
  <si>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</si>
  <si>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</si>
  <si>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</si>
  <si>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</si>
  <si>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</si>
  <si>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</si>
  <si>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</si>
  <si>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</si>
  <si>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</si>
  <si>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</si>
  <si>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</si>
  <si>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</si>
  <si>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</si>
  <si>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</si>
  <si>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</si>
  <si>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</si>
  <si>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</si>
  <si>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</si>
  <si>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</si>
  <si>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</si>
  <si>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</si>
  <si>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</si>
  <si>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</si>
  <si>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</si>
  <si>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</si>
  <si>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</si>
  <si>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</si>
  <si>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</si>
  <si>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</si>
  <si>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</si>
  <si>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</si>
  <si>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</si>
  <si>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</si>
  <si>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</si>
  <si>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</si>
  <si>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</si>
  <si>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</si>
  <si>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</si>
  <si>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</si>
  <si>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</si>
  <si>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</si>
  <si>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</si>
  <si>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</si>
  <si>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</si>
  <si>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</si>
  <si>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</si>
  <si>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</si>
  <si>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</si>
  <si>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</si>
  <si>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</si>
  <si>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</si>
  <si>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</si>
  <si>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</si>
  <si>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</si>
  <si>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</si>
  <si>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</si>
  <si>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</si>
  <si>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</si>
  <si>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</si>
  <si>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</si>
  <si>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</si>
  <si>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</si>
  <si>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</si>
  <si>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</si>
  <si>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</si>
  <si>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</si>
  <si>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</si>
  <si>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</si>
  <si>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</si>
  <si>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</si>
  <si>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</si>
  <si>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</si>
  <si>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</si>
  <si>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</si>
  <si>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</si>
  <si>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</si>
  <si>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</si>
  <si>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</si>
  <si>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</si>
  <si>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</si>
  <si>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</si>
  <si>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</si>
  <si>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</si>
  <si>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</si>
  <si>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</si>
  <si>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</si>
  <si>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</si>
  <si>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</si>
  <si>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</si>
  <si>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</si>
  <si>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</si>
  <si>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</si>
  <si>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</si>
  <si>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</si>
  <si>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</si>
  <si>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</si>
  <si>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</si>
  <si>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</si>
  <si>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</si>
  <si>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</si>
  <si>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</si>
  <si>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</si>
  <si>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</si>
  <si>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</si>
  <si>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</si>
  <si>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</si>
  <si>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</si>
  <si>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</si>
  <si>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</si>
  <si>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</si>
  <si>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</si>
  <si>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</si>
  <si>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</si>
  <si>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</si>
  <si>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</si>
  <si>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</si>
  <si>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</si>
  <si>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</si>
  <si>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</si>
  <si>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</si>
  <si>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</si>
  <si>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</si>
  <si>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</si>
  <si>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</si>
  <si>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</si>
  <si>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</si>
  <si>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</si>
  <si>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</si>
  <si>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</si>
  <si>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</si>
  <si>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</si>
  <si>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</si>
  <si>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</si>
  <si>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</si>
  <si>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</si>
  <si>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</si>
  <si>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</si>
  <si>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</si>
  <si>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</si>
  <si>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</si>
  <si>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</si>
  <si>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</si>
  <si>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</si>
  <si>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</si>
  <si>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</si>
  <si>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</si>
  <si>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</si>
  <si>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</si>
  <si>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</si>
  <si>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</si>
  <si>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</si>
  <si>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</si>
  <si>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</si>
  <si>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</si>
  <si>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</si>
  <si>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</si>
  <si>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</si>
  <si>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</si>
  <si>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</si>
  <si>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</si>
  <si>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</si>
  <si>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</si>
  <si>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</si>
  <si>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</si>
  <si>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</si>
  <si>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</si>
  <si>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</si>
  <si>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</si>
  <si>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</si>
  <si>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</si>
  <si>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</si>
  <si>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</si>
  <si>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</si>
  <si>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</si>
  <si>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</si>
  <si>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</si>
  <si>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</si>
  <si>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</si>
  <si>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</si>
  <si>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</si>
  <si>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</si>
  <si>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</si>
  <si>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</si>
  <si>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</si>
  <si>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</si>
  <si>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</si>
  <si>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</si>
  <si>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</si>
  <si>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</si>
  <si>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</si>
  <si>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</si>
  <si>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</si>
  <si>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</si>
  <si>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</si>
  <si>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</si>
  <si>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</si>
  <si>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</si>
  <si>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</si>
  <si>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</si>
  <si>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</si>
  <si>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</si>
  <si>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</si>
  <si>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</si>
  <si>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</si>
  <si>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</si>
  <si>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</si>
  <si>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</si>
  <si>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</si>
  <si>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</si>
  <si>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</si>
  <si>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</si>
  <si>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</si>
  <si>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</si>
  <si>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</si>
  <si>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</si>
  <si>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</si>
  <si>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</si>
  <si>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</si>
  <si>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</si>
  <si>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</si>
  <si>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</si>
  <si>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</si>
  <si>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</si>
  <si>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</si>
  <si>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</si>
  <si>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</si>
  <si>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</si>
  <si>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</si>
  <si>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</si>
  <si>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</si>
  <si>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</si>
  <si>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</si>
  <si>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</si>
  <si>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</si>
  <si>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</si>
  <si>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</si>
  <si>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</si>
  <si>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</si>
  <si>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</si>
  <si>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</si>
  <si>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</si>
  <si>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</si>
  <si>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</si>
  <si>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</si>
  <si>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</si>
  <si>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</si>
  <si>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</si>
  <si>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</si>
  <si>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</si>
  <si>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</si>
  <si>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</si>
  <si>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</si>
  <si>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</si>
  <si>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</si>
  <si>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</si>
  <si>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</si>
  <si>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</si>
  <si>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</si>
  <si>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</si>
  <si>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</si>
  <si>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</si>
  <si>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</si>
  <si>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</si>
  <si>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</si>
  <si>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</si>
  <si>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</si>
  <si>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</si>
  <si>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</si>
  <si>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</si>
  <si>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</si>
  <si>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</si>
  <si>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</si>
  <si>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</si>
  <si>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</si>
  <si>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</si>
  <si>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</si>
  <si>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</si>
  <si>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</si>
  <si>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</si>
  <si>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</si>
  <si>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</si>
  <si>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</si>
  <si>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</si>
  <si>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</si>
  <si>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</si>
  <si>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</si>
  <si>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</si>
  <si>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</si>
  <si>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</si>
  <si>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</si>
  <si>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</si>
  <si>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</si>
  <si>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</si>
  <si>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</si>
  <si>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</si>
  <si>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</si>
  <si>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</si>
  <si>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</si>
  <si>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</si>
  <si>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</si>
  <si>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</si>
  <si>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</si>
  <si>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</si>
  <si>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</si>
  <si>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</si>
  <si>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</si>
  <si>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</si>
  <si>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</si>
  <si>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</si>
  <si>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</si>
  <si>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</si>
  <si>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</si>
  <si>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</si>
  <si>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</si>
  <si>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</si>
  <si>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</si>
  <si>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</si>
  <si>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</si>
  <si>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</si>
  <si>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</si>
  <si>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</si>
  <si>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</si>
  <si>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</si>
  <si>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</si>
  <si>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</si>
  <si>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</si>
  <si>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</si>
  <si>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</si>
  <si>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</si>
  <si>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</si>
  <si>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</si>
  <si>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</si>
  <si>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</si>
  <si>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</si>
  <si>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</si>
  <si>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</si>
  <si>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</si>
  <si>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</si>
  <si>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</si>
  <si>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</si>
  <si>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</si>
  <si>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</si>
  <si>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</si>
  <si>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</si>
  <si>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</si>
  <si>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</si>
  <si>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</si>
  <si>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</si>
  <si>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</si>
  <si>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</si>
  <si>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</si>
  <si>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</si>
  <si>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</si>
  <si>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</si>
  <si>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</si>
  <si>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</si>
  <si>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</si>
  <si>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</si>
  <si>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</si>
  <si>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</si>
  <si>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</si>
  <si>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</si>
  <si>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</si>
  <si>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</si>
  <si>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</si>
  <si>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</si>
  <si>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</si>
  <si>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</si>
  <si>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</si>
  <si>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</si>
  <si>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</si>
  <si>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</si>
  <si>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</si>
  <si>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</si>
  <si>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</si>
  <si>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</si>
  <si>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</si>
  <si>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</si>
  <si>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</si>
  <si>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</si>
  <si>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</si>
  <si>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</si>
  <si>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</si>
  <si>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</si>
  <si>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</si>
  <si>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</si>
  <si>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</si>
  <si>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</si>
  <si>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</si>
  <si>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</si>
  <si>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</si>
  <si>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</si>
  <si>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</si>
  <si>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</si>
  <si>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</si>
  <si>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</si>
  <si>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</si>
  <si>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</si>
  <si>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</si>
  <si>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</si>
  <si>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</si>
  <si>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</si>
  <si>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</si>
  <si>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</si>
  <si>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</si>
  <si>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</si>
  <si>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</si>
  <si>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</si>
  <si>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</si>
  <si>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</si>
  <si>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</si>
  <si>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</si>
  <si>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</si>
  <si>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</si>
  <si>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</si>
  <si>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</si>
  <si>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</si>
  <si>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</si>
  <si>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</si>
  <si>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</si>
  <si>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</si>
  <si>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</si>
  <si>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</si>
  <si>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</si>
  <si>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</si>
  <si>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</si>
  <si>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</si>
  <si>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</si>
  <si>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</si>
  <si>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</si>
  <si>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</si>
  <si>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</si>
  <si>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</si>
  <si>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</si>
  <si>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</si>
  <si>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</si>
  <si>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</si>
  <si>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</si>
  <si>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</si>
  <si>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</si>
  <si>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</si>
  <si>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</si>
  <si>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</si>
  <si>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</si>
  <si>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</si>
  <si>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</si>
  <si>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</si>
  <si>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</si>
  <si>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</si>
  <si>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</si>
  <si>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</si>
  <si>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</si>
  <si>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</si>
  <si>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</si>
  <si>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</si>
  <si>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</si>
  <si>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</si>
  <si>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</si>
  <si>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</si>
  <si>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</si>
  <si>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</si>
  <si>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</si>
  <si>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</si>
  <si>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</si>
  <si>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</si>
  <si>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</si>
  <si>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</si>
  <si>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</si>
  <si>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</si>
  <si>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</si>
  <si>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</si>
  <si>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</si>
  <si>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</si>
  <si>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</si>
  <si>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</si>
  <si>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</si>
  <si>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</si>
  <si>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</si>
  <si>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</si>
  <si>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</si>
  <si>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</si>
  <si>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</si>
  <si>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</si>
  <si>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</si>
  <si>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</si>
  <si>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</si>
  <si>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</si>
  <si>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</si>
  <si>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</si>
  <si>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</si>
  <si>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</si>
  <si>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</si>
  <si>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</si>
  <si>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</si>
  <si>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</si>
  <si>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</si>
  <si>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</si>
  <si>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</si>
  <si>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</si>
  <si>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</si>
  <si>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</si>
  <si>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</si>
  <si>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</si>
  <si>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</si>
  <si>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</si>
  <si>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</si>
  <si>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</si>
  <si>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</si>
  <si>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</si>
  <si>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</si>
  <si>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</si>
  <si>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</si>
  <si>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</si>
  <si>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</si>
  <si>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</si>
  <si>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</si>
  <si>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</si>
  <si>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</si>
  <si>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</si>
  <si>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</si>
  <si>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</si>
  <si>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</si>
  <si>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</si>
  <si>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</si>
  <si>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</si>
  <si>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</si>
  <si>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</si>
  <si>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</si>
  <si>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</si>
  <si>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</si>
  <si>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</si>
  <si>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</si>
  <si>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</si>
  <si>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</si>
  <si>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</si>
  <si>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</si>
  <si>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</si>
  <si>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</si>
  <si>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</si>
  <si>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</si>
  <si>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</si>
  <si>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</si>
  <si>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</si>
  <si>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</si>
  <si>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</si>
  <si>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</si>
  <si>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</si>
  <si>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</si>
  <si>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</si>
  <si>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</si>
  <si>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</si>
  <si>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</si>
  <si>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</si>
  <si>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</si>
  <si>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</si>
  <si>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</si>
  <si>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</si>
  <si>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</si>
  <si>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</si>
  <si>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</si>
  <si>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</si>
  <si>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</si>
  <si>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</si>
  <si>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</si>
  <si>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</si>
  <si>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</si>
  <si>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</si>
  <si>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</si>
  <si>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</si>
  <si>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</si>
  <si>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</si>
  <si>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</si>
  <si>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</si>
  <si>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</si>
  <si>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</si>
  <si>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</si>
  <si>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</si>
  <si>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</si>
  <si>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</si>
  <si>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</si>
  <si>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</si>
  <si>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</si>
  <si>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</si>
  <si>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</si>
  <si>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</si>
  <si>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</si>
  <si>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</si>
  <si>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</si>
  <si>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</si>
  <si>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</si>
  <si>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</si>
  <si>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</si>
  <si>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</si>
  <si>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</si>
  <si>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</si>
  <si>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</si>
  <si>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</si>
  <si>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</si>
  <si>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</si>
  <si>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</si>
  <si>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</si>
  <si>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</si>
  <si>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</si>
  <si>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</si>
  <si>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</si>
  <si>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</si>
  <si>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</si>
  <si>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</si>
  <si>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</si>
  <si>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</si>
  <si>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</si>
  <si>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</si>
  <si>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</si>
  <si>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</si>
  <si>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</si>
  <si>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</si>
  <si>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</si>
  <si>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</si>
  <si>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</si>
  <si>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</si>
  <si>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</si>
  <si>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</si>
  <si>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</si>
  <si>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</si>
  <si>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</si>
  <si>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</si>
  <si>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</si>
  <si>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</si>
  <si>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</si>
  <si>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</si>
  <si>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</si>
  <si>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</si>
  <si>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</si>
  <si>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</si>
  <si>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</si>
  <si>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</si>
  <si>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</si>
  <si>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</si>
  <si>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</si>
  <si>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</si>
  <si>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</si>
  <si>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</si>
  <si>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</si>
  <si>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</si>
  <si>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</si>
  <si>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</si>
  <si>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</si>
  <si>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</si>
  <si>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</si>
  <si>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</si>
  <si>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</si>
  <si>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</si>
  <si>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</si>
  <si>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</si>
  <si>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</si>
  <si>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</si>
  <si>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</si>
  <si>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</si>
  <si>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</si>
  <si>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</si>
  <si>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</si>
  <si>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</si>
  <si>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</si>
  <si>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</si>
  <si>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</si>
  <si>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</si>
  <si>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</si>
  <si>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</si>
  <si>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</si>
  <si>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</si>
  <si>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</si>
  <si>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</si>
  <si>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</si>
  <si>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</si>
  <si>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</si>
  <si>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</si>
  <si>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</si>
  <si>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</si>
  <si>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</si>
  <si>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</si>
  <si>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</si>
  <si>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</si>
  <si>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</si>
  <si>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</si>
  <si>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</si>
  <si>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</si>
  <si>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</si>
  <si>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</si>
  <si>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</si>
  <si>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</si>
  <si>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</si>
  <si>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</si>
  <si>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</si>
  <si>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</si>
  <si>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</si>
  <si>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</si>
  <si>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</si>
  <si>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</si>
  <si>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</si>
  <si>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</si>
  <si>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</si>
  <si>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</si>
  <si>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</si>
  <si>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</si>
  <si>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</si>
  <si>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</si>
  <si>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</si>
  <si>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</si>
  <si>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</si>
  <si>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</si>
  <si>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</si>
  <si>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</si>
  <si>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</si>
  <si>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</si>
  <si>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</si>
  <si>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</si>
  <si>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</si>
  <si>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</si>
  <si>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</si>
  <si>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</si>
  <si>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</si>
  <si>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</si>
  <si>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</si>
  <si>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</si>
  <si>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</si>
  <si>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</si>
  <si>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</si>
  <si>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</si>
  <si>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</si>
  <si>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</si>
  <si>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</si>
  <si>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</si>
  <si>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</si>
  <si>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</si>
  <si>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</si>
  <si>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</si>
  <si>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</si>
  <si>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</si>
  <si>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</si>
  <si>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</si>
  <si>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</si>
  <si>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</si>
  <si>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</si>
  <si>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</si>
  <si>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</si>
  <si>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</si>
  <si>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</si>
  <si>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</si>
  <si>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</si>
  <si>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</si>
  <si>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</si>
  <si>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</si>
  <si>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</si>
  <si>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</si>
  <si>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</si>
  <si>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</si>
  <si>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</si>
  <si>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</si>
  <si>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</si>
  <si>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</si>
  <si>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</si>
  <si>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</si>
  <si>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</si>
  <si>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</si>
  <si>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</si>
  <si>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</si>
  <si>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</si>
  <si>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</si>
  <si>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</si>
  <si>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</si>
  <si>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</si>
  <si>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</si>
  <si>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</si>
  <si>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</si>
  <si>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</si>
  <si>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</si>
  <si>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</si>
  <si>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</si>
  <si>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</si>
  <si>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</si>
  <si>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</si>
  <si>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</si>
  <si>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</si>
  <si>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</si>
  <si>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</si>
  <si>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</si>
  <si>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</si>
  <si>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</si>
  <si>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</si>
  <si>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</si>
  <si>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</si>
  <si>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</si>
  <si>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</si>
  <si>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</si>
  <si>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</si>
  <si>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</si>
  <si>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</si>
  <si>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</si>
  <si>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</si>
  <si>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</si>
  <si>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</si>
  <si>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</si>
  <si>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</si>
  <si>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</si>
  <si>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</si>
  <si>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</si>
  <si>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</si>
  <si>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</si>
  <si>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</si>
  <si>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</si>
  <si>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</si>
  <si>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</si>
  <si>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</si>
  <si>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</si>
  <si>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</si>
  <si>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</si>
  <si>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</si>
  <si>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</si>
  <si>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</si>
  <si>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</si>
  <si>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</si>
  <si>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</si>
  <si>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</si>
  <si>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</si>
  <si>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</si>
  <si>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</si>
  <si>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</si>
  <si>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</si>
  <si>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</si>
  <si>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</si>
  <si>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</si>
  <si>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</si>
  <si>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</si>
  <si>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</si>
  <si>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</si>
  <si>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</si>
  <si>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</si>
  <si>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</si>
  <si>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</si>
  <si>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</si>
  <si>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</si>
  <si>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</si>
  <si>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</si>
  <si>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</si>
  <si>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</si>
  <si>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</si>
  <si>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</si>
  <si>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</si>
  <si>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</si>
  <si>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</si>
  <si>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</si>
  <si>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</si>
  <si>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</si>
  <si>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</si>
  <si>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</si>
  <si>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</si>
  <si>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</si>
  <si>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</si>
  <si>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</si>
  <si>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</si>
  <si>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</si>
  <si>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</si>
  <si>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</si>
  <si>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</si>
  <si>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</si>
  <si>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</si>
  <si>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</si>
  <si>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</si>
  <si>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</si>
  <si>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</si>
  <si>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</si>
  <si>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</si>
  <si>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</si>
  <si>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</si>
  <si>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</si>
  <si>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</si>
  <si>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</si>
  <si>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</si>
  <si>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</si>
  <si>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</si>
  <si>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</si>
  <si>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</si>
  <si>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</si>
  <si>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</si>
  <si>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</si>
  <si>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</si>
  <si>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</si>
  <si>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</si>
  <si>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</si>
  <si>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</si>
  <si>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</si>
  <si>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</si>
  <si>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</si>
  <si>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</si>
  <si>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</si>
  <si>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</si>
  <si>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</si>
  <si>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</si>
  <si>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</si>
  <si>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</si>
  <si>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</si>
  <si>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</si>
  <si>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</si>
  <si>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</si>
  <si>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</si>
  <si>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</si>
  <si>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</si>
  <si>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</si>
  <si>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</si>
  <si>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</si>
  <si>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</si>
  <si>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</si>
  <si>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</si>
  <si>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</si>
  <si>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</si>
  <si>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</si>
  <si>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</si>
  <si>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</si>
  <si>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</si>
  <si>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</si>
  <si>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</si>
  <si>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</si>
  <si>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</si>
  <si>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</si>
  <si>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</si>
  <si>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</si>
  <si>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</si>
  <si>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</si>
  <si>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</si>
  <si>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</si>
  <si>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</si>
  <si>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</si>
  <si>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</si>
  <si>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</si>
  <si>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</si>
  <si>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</si>
  <si>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</si>
  <si>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</si>
  <si>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</si>
  <si>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</si>
  <si>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</si>
  <si>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</si>
  <si>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</si>
  <si>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</si>
  <si>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</si>
  <si>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</si>
  <si>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</si>
  <si>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</si>
  <si>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</si>
  <si>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</si>
  <si>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</si>
  <si>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</si>
  <si>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</si>
  <si>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</si>
  <si>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</si>
  <si>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</si>
  <si>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</si>
  <si>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</si>
  <si>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</si>
  <si>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</si>
  <si>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</si>
  <si>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</si>
  <si>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</si>
  <si>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</si>
  <si>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</si>
  <si>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</si>
  <si>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</si>
  <si>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</si>
  <si>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</si>
  <si>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</si>
  <si>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</si>
  <si>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</si>
  <si>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</si>
  <si>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</si>
  <si>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</si>
  <si>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</si>
  <si>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</si>
  <si>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</si>
  <si>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</si>
  <si>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</si>
  <si>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</si>
  <si>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</si>
  <si>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</si>
  <si>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</si>
  <si>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</si>
  <si>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</si>
  <si>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</si>
  <si>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</si>
  <si>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</si>
  <si>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</si>
  <si>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</si>
  <si>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</si>
  <si>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</si>
  <si>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</si>
  <si>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</si>
  <si>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</si>
  <si>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</si>
  <si>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</si>
  <si>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</si>
  <si>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</si>
  <si>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</si>
  <si>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</si>
  <si>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</si>
  <si>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</si>
  <si>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</si>
  <si>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</si>
  <si>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</si>
  <si>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</si>
  <si>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</si>
  <si>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</si>
  <si>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</si>
  <si>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</si>
  <si>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</si>
  <si>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</si>
  <si>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</si>
  <si>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</si>
  <si>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</si>
  <si>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</si>
  <si>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</si>
  <si>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</si>
  <si>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</si>
  <si>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</si>
  <si>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</si>
  <si>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</si>
  <si>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</si>
  <si>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</si>
  <si>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</si>
  <si>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</si>
  <si>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</si>
  <si>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</si>
  <si>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</si>
  <si>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</si>
  <si>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</si>
  <si>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</si>
  <si>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</si>
  <si>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</si>
  <si>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</si>
  <si>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</si>
  <si>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</si>
  <si>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</si>
  <si>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</si>
  <si>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</si>
  <si>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</si>
  <si>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</si>
  <si>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</si>
  <si>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</si>
  <si>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</si>
  <si>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</si>
  <si>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</si>
  <si>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</si>
  <si>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</si>
  <si>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</si>
  <si>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</si>
  <si>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</si>
  <si>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</si>
  <si>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</si>
  <si>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</si>
  <si>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</si>
  <si>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</si>
  <si>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</si>
  <si>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</si>
  <si>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</si>
  <si>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</si>
  <si>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</si>
  <si>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</si>
  <si>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</si>
  <si>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</si>
  <si>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</si>
  <si>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</si>
  <si>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</si>
  <si>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</si>
  <si>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</si>
  <si>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</si>
  <si>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</si>
  <si>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</si>
  <si>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</si>
  <si>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</si>
  <si>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</si>
  <si>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</si>
  <si>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</si>
  <si>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</si>
  <si>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</si>
  <si>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</si>
  <si>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</si>
  <si>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</si>
  <si>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</si>
  <si>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</si>
  <si>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</si>
  <si>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</si>
  <si>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</si>
  <si>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</si>
  <si>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</si>
  <si>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</si>
  <si>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</si>
  <si>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</si>
  <si>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</si>
  <si>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</si>
  <si>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</si>
  <si>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</si>
  <si>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</si>
  <si>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</si>
  <si>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</si>
  <si>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</si>
  <si>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</si>
  <si>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</si>
  <si>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</si>
  <si>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</si>
  <si>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</si>
  <si>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</si>
  <si>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</si>
  <si>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</si>
  <si>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</si>
  <si>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</si>
  <si>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</si>
  <si>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</si>
  <si>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</si>
  <si>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</si>
  <si>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</si>
  <si>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</si>
  <si>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</si>
  <si>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</si>
  <si>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</si>
  <si>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</si>
  <si>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</si>
  <si>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</si>
  <si>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</si>
  <si>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</si>
  <si>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</si>
  <si>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</si>
  <si>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</si>
  <si>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</si>
  <si>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</si>
  <si>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</si>
  <si>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</si>
  <si>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</si>
  <si>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</si>
  <si>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</si>
  <si>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</si>
  <si>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</si>
  <si>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</si>
  <si>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</si>
  <si>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</si>
  <si>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</si>
  <si>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</si>
  <si>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</si>
  <si>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</si>
  <si>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</si>
  <si>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</si>
  <si>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</si>
  <si>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</si>
  <si>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</si>
  <si>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</si>
  <si>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</si>
  <si>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</si>
  <si>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</si>
  <si>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</si>
  <si>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</si>
  <si>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</si>
  <si>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</si>
  <si>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</si>
  <si>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</si>
  <si>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</si>
  <si>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</si>
  <si>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</si>
  <si>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</si>
  <si>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</si>
  <si>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</si>
  <si>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</si>
  <si>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</si>
  <si>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</si>
  <si>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</si>
  <si>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</si>
  <si>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</si>
  <si>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</si>
  <si>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</si>
  <si>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</si>
  <si>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</si>
  <si>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</si>
  <si>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</si>
  <si>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</si>
  <si>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</si>
  <si>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</si>
  <si>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</si>
  <si>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</si>
  <si>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</si>
  <si>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</si>
  <si>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</si>
  <si>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</si>
  <si>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</si>
  <si>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</si>
  <si>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</si>
  <si>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</si>
  <si>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</si>
  <si>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</si>
  <si>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</si>
  <si>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</si>
  <si>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</si>
  <si>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</si>
  <si>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</si>
  <si>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</si>
  <si>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</si>
  <si>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</si>
  <si>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</si>
  <si>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</si>
  <si>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</si>
  <si>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</si>
  <si>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</si>
  <si>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</si>
  <si>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</si>
  <si>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</si>
  <si>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</si>
  <si>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</si>
  <si>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</si>
  <si>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</si>
  <si>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</si>
  <si>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</si>
  <si>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</si>
  <si>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</si>
  <si>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</si>
  <si>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</si>
  <si>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</si>
  <si>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</si>
  <si>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</si>
  <si>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</si>
  <si>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</si>
  <si>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</si>
  <si>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</si>
  <si>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</si>
  <si>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</si>
  <si>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</si>
  <si>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</si>
  <si>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</si>
  <si>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</si>
  <si>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</si>
  <si>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</si>
  <si>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</si>
  <si>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</si>
  <si>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</si>
  <si>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</si>
  <si>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</si>
  <si>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</si>
  <si>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</si>
  <si>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</si>
  <si>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</si>
  <si>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</si>
  <si>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</si>
  <si>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</si>
  <si>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</si>
  <si>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</si>
  <si>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</si>
  <si>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</si>
  <si>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</si>
  <si>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</si>
  <si>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</si>
  <si>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</si>
  <si>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</si>
  <si>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</si>
  <si>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</si>
  <si>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</si>
  <si>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</si>
  <si>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</si>
  <si>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</si>
  <si>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</si>
  <si>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</si>
  <si>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</si>
  <si>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</si>
  <si>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</si>
  <si>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</si>
  <si>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</si>
  <si>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</si>
  <si>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</si>
  <si>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</si>
  <si>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</si>
  <si>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</si>
  <si>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</si>
  <si>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</si>
  <si>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</si>
  <si>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</si>
  <si>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</si>
  <si>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</si>
  <si>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</si>
  <si>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</si>
  <si>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</si>
  <si>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</si>
  <si>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</si>
  <si>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</si>
  <si>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</si>
  <si>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</si>
  <si>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</si>
  <si>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</si>
  <si>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</si>
  <si>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</si>
  <si>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</si>
  <si>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</si>
  <si>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</si>
  <si>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</si>
  <si>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</si>
  <si>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</si>
  <si>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</si>
  <si>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</si>
  <si>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</si>
  <si>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</si>
  <si>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</si>
  <si>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</si>
  <si>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</si>
  <si>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</si>
  <si>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</si>
  <si>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</si>
  <si>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</si>
  <si>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</si>
  <si>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</si>
  <si>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</si>
  <si>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</si>
  <si>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</si>
  <si>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</si>
  <si>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</si>
  <si>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</si>
  <si>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</si>
  <si>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</si>
  <si>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</si>
  <si>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</si>
  <si>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</si>
  <si>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</si>
  <si>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</si>
  <si>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</si>
  <si>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</si>
  <si>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</si>
  <si>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</si>
  <si>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</si>
  <si>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</si>
  <si>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</si>
  <si>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</si>
  <si>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</si>
  <si>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</si>
  <si>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</si>
  <si>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</si>
  <si>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</si>
  <si>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</si>
  <si>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</si>
  <si>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</si>
  <si>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</si>
  <si>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</si>
  <si>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</si>
  <si>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</si>
  <si>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</si>
  <si>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</si>
  <si>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</si>
  <si>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</si>
  <si>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</si>
  <si>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</si>
  <si>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</si>
  <si>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</si>
  <si>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</si>
  <si>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</si>
  <si>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</si>
  <si>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</si>
  <si>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</si>
  <si>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</si>
  <si>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</si>
  <si>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</si>
  <si>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</si>
  <si>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</si>
  <si>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</si>
  <si>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</si>
  <si>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</si>
  <si>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</si>
  <si>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</si>
  <si>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</si>
  <si>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</si>
  <si>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</si>
  <si>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</si>
  <si>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</si>
  <si>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</si>
  <si>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</si>
  <si>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</si>
  <si>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</si>
  <si>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</si>
  <si>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</si>
  <si>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</si>
  <si>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</si>
  <si>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</si>
  <si>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</si>
  <si>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</si>
  <si>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</si>
  <si>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</si>
  <si>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</si>
  <si>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</si>
  <si>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</si>
  <si>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</si>
  <si>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</si>
  <si>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</si>
  <si>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</si>
  <si>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</si>
  <si>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</si>
  <si>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</si>
  <si>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</si>
  <si>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</si>
  <si>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</si>
  <si>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</si>
  <si>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</si>
  <si>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</si>
  <si>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</si>
  <si>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</si>
  <si>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</si>
  <si>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</si>
  <si>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</si>
  <si>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</si>
  <si>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</si>
  <si>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</si>
  <si>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</si>
  <si>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</si>
  <si>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</si>
  <si>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</si>
  <si>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</si>
  <si>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</si>
  <si>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</si>
  <si>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</si>
  <si>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</si>
  <si>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</si>
  <si>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</si>
  <si>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</si>
  <si>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</si>
  <si>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</si>
  <si>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</si>
  <si>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</si>
  <si>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</si>
  <si>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</si>
  <si>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</si>
  <si>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</si>
  <si>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</si>
  <si>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</si>
  <si>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</si>
  <si>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</si>
  <si>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</si>
  <si>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</si>
  <si>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</si>
  <si>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</si>
  <si>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</si>
  <si>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</si>
  <si>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</si>
  <si>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</si>
  <si>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</si>
  <si>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</si>
  <si>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</si>
  <si>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</si>
  <si>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</si>
  <si>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</si>
  <si>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</si>
  <si>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</si>
  <si>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</si>
  <si>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</si>
  <si>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</si>
  <si>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</si>
  <si>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</si>
  <si>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</si>
  <si>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</si>
  <si>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</si>
  <si>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</si>
  <si>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</si>
  <si>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</si>
  <si>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</si>
  <si>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</si>
  <si>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</si>
  <si>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</si>
  <si>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</si>
  <si>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</si>
  <si>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</si>
  <si>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</si>
  <si>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</si>
  <si>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</si>
  <si>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</si>
  <si>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</si>
  <si>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</si>
  <si>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</si>
  <si>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</si>
  <si>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</si>
  <si>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</si>
  <si>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</si>
  <si>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</si>
  <si>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</si>
  <si>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</si>
  <si>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</si>
  <si>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</si>
  <si>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</si>
  <si>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</si>
  <si>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</si>
  <si>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</si>
  <si>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</si>
  <si>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</si>
  <si>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</si>
  <si>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</si>
  <si>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</si>
  <si>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</si>
  <si>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</si>
  <si>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</si>
  <si>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</si>
  <si>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</si>
  <si>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</si>
  <si>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</si>
  <si>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</si>
  <si>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</si>
  <si>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</si>
  <si>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</si>
  <si>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</si>
  <si>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</si>
  <si>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</si>
  <si>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</si>
  <si>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</si>
  <si>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</si>
  <si>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</si>
  <si>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</si>
  <si>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</si>
  <si>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</si>
  <si>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</si>
  <si>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</si>
  <si>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</si>
  <si>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</si>
  <si>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</si>
  <si>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</si>
  <si>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</si>
  <si>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</si>
  <si>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</si>
  <si>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</si>
  <si>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</si>
  <si>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</si>
  <si>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</si>
  <si>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</si>
  <si>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</si>
  <si>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</si>
  <si>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</si>
  <si>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</si>
  <si>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</si>
  <si>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</si>
  <si>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</si>
  <si>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</si>
  <si>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</si>
  <si>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</si>
  <si>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</si>
  <si>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</si>
  <si>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</si>
  <si>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</si>
  <si>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</si>
  <si>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</si>
  <si>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</si>
  <si>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</si>
  <si>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</si>
  <si>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</si>
  <si>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</si>
  <si>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</si>
  <si>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</si>
  <si>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</si>
  <si>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</si>
  <si>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</si>
  <si>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</si>
  <si>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</si>
  <si>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</si>
  <si>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</si>
  <si>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</si>
  <si>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</si>
  <si>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</si>
  <si>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</si>
  <si>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</si>
  <si>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</si>
  <si>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</si>
  <si>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</si>
  <si>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</si>
  <si>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</si>
  <si>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</si>
  <si>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</si>
  <si>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</si>
  <si>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</si>
  <si>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</si>
  <si>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</si>
  <si>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</si>
  <si>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</si>
  <si>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</si>
  <si>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</si>
  <si>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</si>
  <si>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</si>
  <si>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</si>
  <si>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</si>
  <si>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</si>
  <si>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</si>
  <si>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</si>
  <si>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</si>
  <si>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</si>
  <si>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</si>
  <si>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</si>
  <si>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</si>
  <si>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</si>
  <si>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</si>
  <si>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</si>
  <si>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</si>
  <si>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</si>
  <si>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</si>
  <si>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</si>
  <si>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</si>
  <si>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</si>
  <si>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</si>
  <si>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</si>
  <si>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</si>
  <si>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</si>
  <si>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</si>
  <si>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</si>
  <si>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</si>
  <si>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</si>
  <si>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</si>
  <si>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</si>
  <si>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</si>
  <si>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</si>
  <si>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</si>
  <si>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</si>
  <si>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</si>
  <si>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</si>
  <si>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</si>
  <si>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</si>
  <si>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</si>
  <si>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</si>
  <si>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</si>
  <si>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</si>
  <si>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</si>
  <si>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</si>
  <si>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</si>
  <si>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</si>
  <si>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</si>
  <si>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</si>
  <si>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</si>
  <si>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</si>
  <si>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</si>
  <si>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</si>
  <si>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</si>
  <si>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</si>
  <si>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</si>
  <si>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</si>
  <si>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</si>
  <si>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</si>
  <si>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</si>
  <si>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</si>
  <si>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</si>
  <si>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</si>
  <si>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</si>
  <si>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</si>
  <si>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</si>
  <si>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</si>
  <si>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</si>
  <si>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</si>
  <si>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</si>
  <si>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</si>
  <si>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</si>
  <si>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</si>
  <si>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</si>
  <si>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</si>
  <si>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</si>
  <si>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</si>
  <si>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</si>
  <si>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</si>
  <si>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</si>
  <si>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</si>
  <si>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</si>
  <si>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</si>
  <si>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</si>
  <si>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</si>
  <si>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</si>
  <si>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</si>
  <si>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</si>
  <si>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</si>
  <si>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</si>
  <si>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</si>
  <si>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</si>
  <si>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</si>
  <si>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</si>
  <si>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</si>
  <si>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</si>
  <si>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</si>
  <si>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</si>
  <si>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</si>
  <si>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</si>
  <si>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</si>
  <si>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</si>
  <si>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</si>
  <si>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</si>
  <si>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</si>
  <si>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</si>
  <si>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</si>
  <si>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</si>
  <si>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</si>
  <si>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</si>
  <si>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</si>
  <si>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</si>
  <si>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</si>
  <si>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</si>
  <si>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</si>
  <si>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</si>
  <si>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</si>
  <si>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</si>
  <si>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</si>
  <si>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</si>
  <si>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</si>
  <si>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</si>
  <si>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</si>
  <si>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</si>
  <si>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</si>
  <si>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</si>
  <si>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</si>
  <si>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</si>
  <si>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</si>
  <si>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</si>
  <si>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</si>
  <si>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</si>
  <si>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</si>
  <si>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</si>
  <si>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</si>
  <si>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</si>
  <si>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</si>
  <si>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</si>
  <si>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</si>
  <si>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</si>
  <si>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</si>
  <si>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</si>
  <si>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</si>
  <si>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</si>
  <si>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</si>
  <si>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</si>
  <si>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</si>
  <si>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</si>
  <si>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</si>
  <si>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</si>
  <si>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</si>
  <si>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</si>
  <si>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</si>
  <si>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</si>
  <si>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</si>
  <si>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</si>
  <si>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</si>
  <si>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</si>
  <si>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</si>
  <si>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</si>
  <si>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</si>
  <si>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</si>
  <si>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</si>
  <si>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</si>
  <si>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</si>
  <si>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</si>
  <si>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</si>
  <si>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</si>
  <si>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</si>
  <si>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</si>
  <si>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</si>
  <si>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</si>
  <si>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</si>
  <si>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</si>
  <si>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</si>
  <si>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</si>
  <si>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</si>
  <si>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</si>
  <si>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</si>
  <si>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</si>
  <si>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</si>
  <si>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</si>
  <si>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</si>
  <si>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</si>
  <si>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</si>
  <si>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</si>
  <si>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</si>
  <si>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</si>
  <si>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</si>
  <si>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</si>
  <si>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</si>
  <si>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</si>
  <si>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</si>
  <si>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</si>
  <si>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</si>
  <si>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</si>
  <si>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</si>
  <si>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</si>
  <si>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</si>
  <si>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</si>
  <si>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</si>
  <si>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</si>
  <si>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</si>
  <si>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</si>
  <si>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</si>
  <si>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</si>
  <si>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</si>
  <si>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</si>
  <si>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</si>
  <si>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</si>
  <si>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</si>
  <si>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</si>
  <si>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</si>
  <si>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</si>
  <si>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</si>
  <si>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</si>
  <si>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</si>
  <si>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</si>
  <si>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</si>
  <si>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</si>
  <si>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</si>
  <si>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</si>
  <si>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</si>
  <si>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</si>
  <si>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</si>
  <si>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</si>
  <si>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</si>
  <si>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</si>
  <si>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</si>
  <si>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</si>
  <si>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</si>
  <si>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</si>
  <si>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</si>
  <si>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</si>
  <si>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</si>
  <si>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</si>
  <si>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</si>
  <si>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</si>
  <si>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</si>
  <si>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</si>
  <si>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</si>
  <si>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</si>
  <si>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</si>
  <si>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</si>
  <si>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</si>
  <si>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</si>
  <si>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</si>
  <si>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</si>
  <si>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</si>
  <si>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</si>
  <si>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</si>
  <si>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</si>
  <si>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</si>
  <si>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</si>
  <si>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</si>
  <si>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</si>
  <si>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</si>
  <si>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</si>
  <si>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</si>
  <si>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</si>
  <si>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</si>
  <si>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</si>
  <si>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</si>
  <si>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</si>
  <si>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</si>
  <si>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</si>
  <si>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</si>
  <si>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</si>
  <si>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</si>
  <si>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</si>
  <si>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</si>
  <si>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</si>
  <si>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</si>
  <si>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</si>
  <si>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</si>
  <si>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</si>
  <si>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</si>
  <si>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</si>
  <si>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</si>
  <si>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</si>
  <si>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</si>
  <si>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</si>
  <si>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</si>
  <si>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</si>
  <si>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</si>
  <si>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</si>
  <si>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</si>
  <si>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</si>
  <si>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</si>
  <si>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</si>
  <si>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</si>
  <si>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</si>
  <si>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</si>
  <si>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</si>
  <si>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</si>
  <si>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</si>
  <si>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</si>
  <si>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</si>
  <si>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</si>
  <si>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</si>
  <si>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</si>
  <si>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</si>
  <si>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</si>
  <si>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</si>
  <si>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</si>
  <si>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</si>
  <si>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</si>
  <si>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</si>
  <si>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</si>
  <si>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</si>
  <si>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</si>
  <si>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</si>
  <si>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</si>
  <si>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</si>
  <si>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</si>
  <si>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</si>
  <si>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</si>
  <si>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</si>
  <si>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</si>
  <si>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</si>
  <si>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</si>
  <si>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</si>
  <si>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</si>
  <si>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</si>
  <si>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</si>
  <si>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</si>
  <si>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</si>
  <si>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</si>
  <si>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</si>
  <si>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</si>
  <si>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</si>
  <si>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</si>
  <si>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</si>
  <si>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</si>
  <si>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</si>
  <si>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</si>
  <si>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</si>
  <si>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</si>
  <si>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</si>
  <si>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</si>
  <si>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</si>
  <si>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</si>
  <si>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</si>
  <si>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</si>
  <si>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</si>
  <si>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</si>
  <si>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</si>
  <si>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</si>
  <si>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</si>
  <si>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</si>
  <si>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</si>
  <si>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</si>
  <si>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</si>
  <si>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</si>
  <si>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</si>
  <si>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</si>
  <si>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</si>
  <si>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</si>
  <si>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</si>
  <si>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</si>
  <si>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</si>
  <si>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</si>
  <si>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</si>
  <si>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</si>
  <si>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</si>
  <si>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</si>
  <si>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</si>
  <si>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</si>
  <si>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</si>
  <si>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</si>
  <si>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</si>
  <si>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</si>
  <si>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</si>
  <si>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</si>
  <si>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</si>
  <si>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</si>
  <si>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</si>
  <si>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</si>
  <si>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</si>
  <si>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</si>
  <si>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</si>
  <si>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</si>
  <si>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</si>
  <si>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</si>
  <si>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</si>
  <si>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</si>
  <si>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</si>
  <si>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</si>
  <si>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</si>
  <si>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</si>
  <si>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</si>
  <si>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</si>
  <si>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</si>
  <si>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</si>
  <si>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</si>
  <si>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</si>
  <si>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</si>
  <si>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</si>
  <si>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</si>
  <si>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</si>
  <si>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</si>
  <si>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</si>
  <si>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</si>
  <si>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</si>
  <si>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</si>
  <si>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</si>
  <si>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</si>
  <si>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</si>
  <si>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</si>
  <si>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</si>
  <si>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</si>
  <si>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</si>
  <si>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</si>
  <si>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</si>
  <si>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</si>
  <si>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</si>
  <si>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</si>
  <si>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</si>
  <si>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</si>
  <si>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</si>
  <si>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</si>
  <si>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</si>
  <si>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</si>
  <si>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</si>
  <si>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</si>
  <si>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</si>
  <si>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</si>
  <si>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</si>
  <si>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</si>
  <si>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</si>
  <si>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</si>
  <si>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</si>
  <si>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</si>
  <si>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</si>
  <si>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</si>
  <si>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</si>
  <si>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</si>
  <si>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</si>
  <si>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</si>
  <si>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</si>
  <si>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</si>
  <si>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</si>
  <si>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</si>
  <si>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</si>
  <si>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</si>
  <si>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</si>
  <si>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</si>
  <si>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</si>
  <si>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</si>
  <si>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</si>
  <si>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</si>
  <si>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</si>
  <si>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</si>
  <si>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</si>
  <si>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</si>
  <si>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</si>
  <si>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</si>
  <si>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</si>
  <si>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</si>
  <si>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</si>
  <si>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</si>
  <si>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</si>
  <si>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</si>
  <si>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</si>
  <si>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</si>
  <si>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</si>
  <si>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</si>
  <si>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</si>
  <si>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</si>
  <si>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</si>
  <si>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</si>
  <si>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</si>
  <si>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</si>
  <si>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</si>
  <si>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</si>
  <si>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</si>
  <si>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</si>
  <si>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</si>
  <si>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</si>
  <si>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</si>
  <si>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</si>
  <si>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</si>
  <si>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</si>
  <si>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</si>
  <si>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</si>
  <si>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</si>
  <si>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</si>
  <si>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</si>
  <si>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</si>
  <si>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</si>
  <si>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</si>
  <si>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</si>
  <si>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</si>
  <si>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</si>
  <si>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</si>
  <si>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</si>
  <si>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</si>
  <si>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</si>
  <si>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</si>
  <si>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</si>
  <si>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</si>
  <si>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</si>
  <si>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</si>
  <si>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</si>
  <si>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</si>
  <si>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</si>
  <si>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</si>
  <si>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</si>
  <si>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</si>
  <si>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</si>
  <si>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</si>
  <si>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</si>
  <si>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</si>
  <si>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</si>
  <si>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</si>
  <si>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</si>
  <si>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</si>
  <si>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</si>
  <si>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</si>
  <si>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</si>
  <si>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</si>
  <si>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</si>
  <si>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</si>
  <si>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</si>
  <si>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</si>
  <si>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</si>
  <si>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</si>
  <si>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</si>
  <si>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</si>
  <si>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</si>
  <si>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</si>
  <si>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</si>
  <si>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</si>
  <si>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</si>
  <si>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</si>
  <si>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</si>
  <si>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</si>
  <si>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</si>
  <si>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</si>
  <si>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</si>
  <si>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</si>
  <si>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</si>
  <si>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</si>
  <si>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</si>
  <si>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</si>
  <si>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</si>
  <si>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</si>
  <si>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</si>
  <si>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</si>
  <si>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</si>
  <si>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</si>
  <si>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</si>
  <si>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</si>
  <si>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</si>
  <si>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</si>
  <si>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</si>
  <si>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</si>
  <si>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</si>
  <si>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</si>
  <si>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</si>
  <si>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</si>
  <si>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</si>
  <si>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</si>
  <si>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</si>
  <si>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</si>
  <si>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</si>
  <si>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</si>
  <si>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</si>
  <si>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</si>
  <si>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</si>
  <si>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</si>
  <si>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</si>
  <si>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</si>
  <si>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</si>
  <si>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</si>
  <si>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</si>
  <si>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</si>
  <si>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</si>
  <si>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</si>
  <si>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</si>
  <si>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</si>
  <si>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</si>
  <si>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</si>
  <si>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</si>
  <si>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</si>
  <si>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</si>
  <si>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</si>
  <si>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</si>
  <si>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</si>
  <si>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</si>
  <si>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</si>
  <si>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</si>
  <si>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</si>
  <si>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</si>
  <si>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</si>
  <si>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</si>
  <si>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</si>
  <si>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</si>
  <si>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</si>
  <si>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</si>
  <si>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</si>
  <si>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</si>
  <si>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</si>
  <si>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</si>
  <si>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</si>
  <si>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</si>
  <si>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</si>
  <si>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</si>
  <si>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</si>
  <si>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</si>
  <si>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</si>
  <si>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</si>
  <si>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</si>
  <si>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</si>
  <si>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</si>
  <si>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</si>
  <si>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</si>
  <si>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</si>
  <si>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</si>
  <si>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</si>
  <si>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</si>
  <si>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</si>
  <si>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</si>
  <si>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</si>
  <si>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</si>
  <si>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</si>
  <si>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</si>
  <si>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</si>
  <si>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</si>
  <si>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</si>
  <si>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</si>
  <si>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</si>
  <si>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</si>
  <si>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</si>
  <si>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</si>
  <si>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</si>
  <si>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</si>
  <si>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</si>
  <si>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</si>
  <si>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</si>
  <si>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</si>
  <si>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</si>
  <si>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</si>
  <si>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</si>
  <si>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</si>
  <si>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</si>
  <si>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</si>
  <si>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</si>
  <si>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</si>
  <si>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</si>
  <si>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</si>
  <si>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</si>
  <si>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</si>
  <si>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</si>
  <si>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</si>
  <si>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</si>
  <si>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</si>
  <si>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</si>
  <si>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</si>
  <si>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</si>
  <si>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</si>
  <si>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</si>
  <si>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</si>
  <si>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</si>
  <si>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</si>
  <si>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</si>
  <si>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</si>
  <si>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</si>
  <si>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</si>
  <si>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</si>
  <si>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</si>
  <si>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</si>
  <si>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</si>
  <si>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</si>
  <si>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</si>
  <si>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</si>
  <si>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</si>
  <si>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</si>
  <si>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</si>
  <si>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</si>
  <si>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</si>
  <si>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</si>
  <si>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</si>
  <si>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</si>
  <si>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</si>
  <si>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</si>
  <si>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</si>
  <si>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</si>
  <si>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</si>
  <si>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</si>
  <si>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</si>
  <si>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</si>
  <si>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</si>
  <si>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</si>
  <si>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</si>
  <si>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</si>
  <si>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</si>
  <si>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</si>
  <si>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</si>
  <si>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</si>
  <si>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</si>
  <si>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</si>
  <si>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</si>
  <si>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</si>
  <si>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</si>
  <si>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</si>
  <si>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</si>
  <si>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</si>
  <si>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</si>
  <si>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</si>
  <si>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</si>
  <si>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</si>
  <si>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</si>
  <si>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</si>
  <si>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</si>
  <si>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</si>
  <si>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</si>
  <si>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</si>
  <si>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</si>
  <si>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</si>
  <si>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</si>
  <si>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</si>
  <si>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</si>
  <si>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</si>
  <si>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</si>
  <si>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</si>
  <si>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</si>
  <si>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</si>
  <si>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</si>
  <si>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</si>
  <si>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</si>
  <si>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</si>
  <si>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</si>
  <si>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</si>
  <si>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</si>
  <si>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</si>
  <si>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</si>
  <si>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</si>
  <si>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</si>
  <si>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</si>
  <si>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</si>
  <si>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</si>
  <si>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</si>
  <si>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</si>
  <si>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</si>
  <si>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</si>
  <si>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</si>
  <si>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</si>
  <si>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</si>
  <si>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</si>
  <si>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</si>
  <si>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</si>
  <si>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</si>
  <si>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</si>
  <si>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</si>
  <si>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</si>
  <si>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</si>
  <si>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</si>
  <si>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</si>
  <si>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</si>
  <si>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</si>
  <si>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</si>
  <si>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</si>
  <si>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</si>
  <si>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</si>
  <si>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</si>
  <si>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</si>
  <si>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</si>
  <si>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</si>
  <si>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</si>
  <si>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</si>
  <si>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</si>
  <si>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</si>
  <si>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</si>
  <si>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</si>
  <si>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</si>
  <si>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</si>
  <si>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</si>
  <si>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</si>
  <si>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</si>
  <si>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</si>
  <si>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</si>
  <si>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</si>
  <si>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</si>
  <si>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</si>
  <si>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</si>
  <si>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</si>
  <si>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</si>
  <si>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</si>
  <si>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</si>
  <si>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</si>
  <si>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</si>
  <si>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</si>
  <si>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</si>
  <si>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</si>
  <si>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</si>
  <si>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</si>
  <si>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</si>
  <si>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</si>
  <si>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</si>
  <si>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</si>
  <si>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</si>
  <si>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</si>
  <si>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</si>
  <si>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</si>
  <si>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</si>
  <si>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</si>
  <si>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</si>
  <si>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</si>
  <si>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</si>
  <si>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</si>
  <si>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</si>
  <si>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</si>
  <si>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</si>
  <si>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</si>
  <si>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</si>
  <si>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</si>
  <si>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</si>
  <si>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</si>
  <si>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</si>
  <si>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</si>
  <si>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</si>
  <si>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</si>
  <si>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</si>
  <si>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</si>
  <si>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</si>
  <si>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</si>
  <si>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</si>
  <si>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</si>
  <si>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</si>
  <si>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</si>
  <si>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</si>
  <si>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</si>
  <si>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</si>
  <si>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</si>
  <si>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</si>
  <si>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</si>
  <si>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</si>
  <si>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</si>
  <si>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</si>
  <si>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</si>
  <si>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</si>
  <si>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</si>
  <si>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</si>
  <si>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</si>
  <si>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</si>
  <si>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</si>
  <si>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</si>
  <si>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</si>
  <si>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</si>
  <si>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</si>
  <si>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</si>
  <si>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</si>
  <si>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</si>
  <si>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</si>
  <si>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</si>
  <si>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</si>
  <si>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</si>
  <si>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</si>
  <si>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</si>
  <si>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</si>
  <si>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</si>
  <si>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</si>
  <si>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</si>
  <si>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</si>
  <si>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</si>
  <si>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</si>
  <si>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</si>
  <si>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</si>
  <si>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</si>
  <si>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</si>
  <si>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</si>
  <si>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</si>
  <si>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</si>
  <si>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</si>
  <si>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</si>
  <si>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</si>
  <si>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</si>
  <si>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</si>
  <si>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</si>
  <si>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</si>
  <si>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</si>
  <si>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</si>
  <si>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</si>
  <si>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</si>
  <si>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</si>
  <si>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</si>
  <si>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</si>
  <si>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</si>
  <si>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</si>
  <si>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</si>
  <si>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</si>
  <si>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</si>
  <si>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</si>
  <si>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</si>
  <si>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</si>
  <si>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</si>
  <si>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</si>
  <si>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</si>
  <si>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</si>
  <si>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</si>
  <si>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</si>
  <si>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</si>
  <si>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</si>
  <si>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</si>
  <si>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</si>
  <si>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</si>
  <si>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</si>
  <si>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</si>
  <si>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</si>
  <si>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</si>
  <si>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</si>
  <si>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</si>
  <si>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</si>
  <si>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</si>
  <si>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</si>
  <si>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</si>
  <si>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</si>
  <si>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</si>
  <si>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</si>
  <si>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</si>
  <si>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</si>
  <si>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</si>
  <si>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</si>
  <si>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</si>
  <si>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</si>
  <si>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</si>
  <si>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</si>
  <si>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</si>
  <si>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</si>
  <si>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</si>
  <si>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</si>
  <si>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</si>
  <si>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</si>
  <si>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</si>
  <si>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</si>
  <si>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</si>
  <si>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</si>
  <si>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</si>
  <si>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</si>
  <si>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</si>
  <si>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</si>
  <si>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</si>
  <si>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</si>
  <si>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</si>
  <si>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</si>
  <si>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</si>
  <si>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</si>
  <si>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</si>
  <si>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</si>
  <si>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</si>
  <si>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</si>
  <si>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</si>
  <si>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</si>
  <si>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</si>
  <si>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</si>
  <si>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</si>
  <si>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</si>
  <si>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</si>
  <si>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</si>
  <si>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</si>
  <si>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</si>
  <si>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</si>
  <si>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</si>
  <si>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</si>
  <si>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</si>
  <si>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</si>
  <si>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</si>
  <si>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</si>
  <si>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</si>
  <si>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</si>
  <si>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</si>
  <si>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</si>
  <si>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</si>
  <si>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</si>
  <si>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</si>
  <si>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</si>
  <si>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</si>
  <si>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</si>
  <si>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</si>
  <si>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</si>
  <si>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</si>
  <si>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</si>
  <si>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</si>
  <si>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</si>
  <si>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</si>
  <si>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</si>
  <si>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</si>
  <si>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</si>
  <si>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</si>
  <si>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</si>
  <si>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</si>
  <si>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</si>
  <si>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</si>
  <si>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</si>
  <si>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</si>
  <si>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</si>
  <si>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</si>
  <si>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</si>
  <si>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</si>
  <si>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</si>
  <si>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</si>
  <si>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</si>
  <si>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</si>
  <si>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</si>
  <si>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</si>
  <si>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</si>
  <si>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</si>
  <si>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</si>
  <si>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</si>
  <si>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</si>
  <si>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</si>
  <si>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</si>
  <si>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</si>
  <si>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</si>
  <si>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</si>
  <si>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</si>
  <si>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</si>
  <si>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</si>
  <si>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</si>
  <si>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</si>
  <si>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</si>
  <si>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</si>
  <si>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</si>
  <si>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</si>
  <si>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</si>
  <si>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</si>
  <si>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</si>
  <si>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</si>
  <si>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</si>
  <si>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</si>
  <si>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</si>
  <si>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</si>
  <si>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</si>
  <si>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</si>
  <si>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</si>
  <si>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</si>
  <si>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</si>
  <si>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</si>
  <si>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</si>
  <si>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</si>
  <si>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</si>
  <si>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</si>
  <si>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</si>
  <si>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</si>
  <si>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</si>
  <si>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</si>
  <si>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</si>
  <si>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</si>
  <si>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</si>
  <si>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</si>
  <si>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</si>
  <si>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</si>
  <si>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</si>
  <si>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</si>
  <si>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</si>
  <si>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</si>
  <si>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</si>
  <si>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</si>
  <si>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</si>
  <si>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</si>
  <si>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</si>
  <si>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</si>
  <si>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</si>
  <si>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</si>
  <si>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</si>
  <si>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</si>
  <si>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</si>
  <si>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</si>
  <si>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</si>
  <si>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</si>
  <si>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</si>
  <si>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</si>
  <si>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</si>
  <si>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</si>
  <si>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</si>
  <si>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</si>
  <si>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</si>
  <si>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</si>
  <si>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</si>
  <si>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</si>
  <si>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</si>
  <si>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</si>
  <si>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</si>
  <si>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</si>
  <si>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</si>
  <si>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</si>
  <si>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</si>
  <si>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</si>
  <si>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</si>
  <si>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</si>
  <si>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</si>
  <si>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</si>
  <si>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</si>
  <si>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</si>
  <si>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</si>
  <si>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</si>
  <si>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</si>
  <si>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</si>
  <si>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</si>
  <si>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</si>
  <si>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</si>
  <si>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</si>
  <si>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</si>
  <si>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</si>
  <si>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</si>
  <si>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</si>
  <si>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</si>
  <si>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</si>
  <si>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</si>
  <si>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</si>
  <si>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</si>
  <si>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</si>
  <si>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</si>
  <si>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</si>
  <si>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</si>
  <si>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</si>
  <si>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</si>
  <si>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</si>
  <si>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</si>
  <si>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</si>
  <si>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</si>
  <si>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</si>
  <si>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</si>
  <si>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</si>
  <si>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</si>
  <si>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</si>
  <si>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</si>
  <si>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</si>
  <si>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</si>
  <si>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</si>
  <si>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</si>
  <si>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</si>
  <si>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</si>
  <si>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</si>
  <si>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</si>
  <si>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</si>
  <si>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</si>
  <si>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</si>
  <si>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</si>
  <si>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</si>
  <si>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</si>
  <si>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</si>
  <si>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</si>
  <si>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</si>
  <si>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</si>
  <si>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</si>
  <si>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</si>
  <si>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</si>
  <si>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</si>
  <si>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</si>
  <si>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</si>
  <si>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</si>
  <si>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</si>
  <si>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</si>
  <si>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</si>
  <si>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</si>
  <si>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</si>
  <si>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</si>
  <si>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</si>
  <si>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</si>
  <si>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</si>
  <si>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</si>
  <si>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</si>
  <si>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</si>
  <si>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</si>
  <si>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</si>
  <si>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</si>
  <si>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</si>
  <si>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</si>
  <si>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</si>
  <si>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</si>
  <si>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</si>
  <si>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</si>
  <si>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</si>
  <si>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</si>
  <si>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</si>
  <si>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</si>
  <si>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</si>
  <si>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</si>
  <si>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</si>
  <si>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</si>
  <si>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</si>
  <si>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</si>
  <si>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</si>
  <si>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</si>
  <si>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</si>
  <si>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</si>
  <si>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</si>
  <si>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</si>
  <si>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</si>
  <si>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</si>
  <si>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</si>
  <si>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</si>
  <si>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</si>
  <si>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</si>
  <si>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</si>
  <si>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</si>
  <si>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</si>
  <si>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</si>
  <si>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</si>
  <si>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</si>
  <si>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</si>
  <si>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</si>
  <si>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</si>
  <si>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</si>
  <si>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</si>
  <si>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</si>
  <si>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</si>
  <si>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</si>
  <si>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</si>
  <si>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</si>
  <si>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</si>
  <si>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</si>
  <si>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</si>
  <si>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</si>
  <si>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</si>
  <si>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</si>
  <si>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</si>
  <si>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</si>
  <si>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</si>
  <si>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</si>
  <si>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</si>
  <si>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</si>
  <si>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</si>
  <si>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</si>
  <si>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</si>
  <si>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</si>
  <si>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</si>
  <si>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</si>
  <si>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</si>
  <si>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</si>
  <si>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</si>
  <si>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</si>
  <si>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</si>
  <si>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</si>
  <si>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</si>
  <si>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</si>
  <si>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</si>
  <si>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</si>
  <si>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</si>
  <si>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</si>
  <si>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</si>
  <si>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</si>
  <si>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</si>
  <si>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</si>
  <si>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</si>
  <si>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</si>
  <si>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</si>
  <si>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</si>
  <si>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</si>
  <si>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</si>
  <si>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</si>
  <si>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</si>
  <si>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</si>
  <si>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</si>
  <si>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</si>
  <si>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</si>
  <si>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</si>
  <si>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</si>
  <si>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</si>
  <si>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</si>
  <si>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</si>
  <si>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</si>
  <si>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</si>
  <si>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</si>
  <si>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</si>
  <si>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</si>
  <si>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</si>
  <si>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</si>
  <si>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</si>
  <si>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</si>
  <si>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</si>
  <si>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</si>
  <si>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</si>
  <si>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</si>
  <si>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</si>
  <si>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</si>
  <si>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</si>
  <si>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</si>
  <si>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</si>
  <si>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</si>
  <si>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</si>
  <si>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</si>
  <si>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</si>
  <si>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</si>
  <si>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</si>
  <si>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</si>
  <si>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</si>
  <si>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</si>
  <si>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</si>
  <si>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</si>
  <si>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</si>
  <si>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</si>
  <si>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</si>
  <si>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</si>
  <si>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</si>
  <si>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</si>
  <si>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</si>
  <si>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</si>
  <si>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</si>
  <si>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</si>
  <si>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</si>
  <si>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</si>
  <si>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</si>
  <si>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</si>
  <si>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</si>
  <si>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</si>
  <si>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</si>
  <si>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</si>
  <si>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</si>
  <si>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</si>
  <si>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</si>
  <si>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</si>
  <si>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</si>
  <si>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</si>
  <si>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</si>
  <si>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</si>
  <si>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</si>
  <si>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</si>
  <si>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</si>
  <si>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</si>
  <si>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</si>
  <si>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</si>
  <si>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</si>
  <si>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</si>
  <si>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</si>
  <si>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</si>
  <si>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</si>
  <si>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</si>
  <si>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</si>
  <si>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</si>
  <si>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</si>
  <si>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</si>
  <si>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</si>
  <si>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</si>
  <si>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</si>
  <si>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</si>
  <si>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</si>
  <si>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</si>
  <si>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</si>
  <si>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</si>
  <si>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</si>
  <si>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</si>
  <si>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</si>
  <si>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</si>
  <si>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</si>
  <si>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</si>
  <si>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</si>
  <si>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</si>
  <si>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</si>
  <si>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</si>
  <si>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</si>
  <si>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</si>
  <si>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</si>
  <si>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</si>
  <si>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</si>
  <si>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</si>
  <si>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</si>
  <si>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</si>
  <si>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</si>
  <si>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</si>
  <si>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</si>
  <si>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</si>
  <si>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</si>
  <si>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</si>
  <si>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</si>
  <si>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</si>
  <si>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</si>
  <si>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</si>
  <si>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</si>
  <si>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</si>
  <si>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</si>
  <si>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</si>
  <si>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</si>
  <si>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</si>
  <si>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</si>
  <si>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</si>
  <si>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</si>
  <si>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</si>
  <si>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</si>
  <si>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</si>
  <si>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</si>
  <si>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</si>
  <si>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</si>
  <si>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</si>
  <si>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</si>
  <si>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</si>
  <si>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</si>
  <si>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</si>
  <si>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</si>
  <si>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</si>
  <si>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</si>
  <si>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</si>
  <si>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</si>
  <si>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</si>
  <si>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</si>
  <si>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</si>
  <si>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</si>
  <si>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</si>
  <si>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</si>
  <si>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</si>
  <si>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</si>
  <si>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</si>
  <si>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</si>
  <si>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</si>
  <si>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</si>
  <si>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</si>
  <si>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</si>
  <si>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</si>
  <si>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</si>
  <si>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</si>
  <si>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</si>
  <si>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</si>
  <si>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</si>
  <si>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</si>
  <si>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</si>
  <si>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</si>
  <si>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</si>
  <si>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</si>
  <si>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</si>
  <si>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</si>
  <si>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</si>
  <si>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</si>
  <si>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</si>
  <si>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</si>
  <si>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</si>
  <si>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</si>
  <si>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</si>
  <si>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</si>
  <si>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</si>
  <si>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</si>
  <si>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</si>
  <si>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</si>
  <si>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</si>
  <si>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</si>
  <si>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</si>
  <si>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</si>
  <si>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</si>
  <si>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</si>
  <si>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</si>
  <si>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</si>
  <si>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</si>
  <si>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</si>
  <si>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</si>
  <si>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</si>
  <si>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</si>
  <si>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</si>
  <si>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</si>
  <si>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</si>
  <si>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</si>
  <si>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</si>
  <si>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</si>
  <si>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</si>
  <si>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</si>
  <si>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</si>
  <si>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</si>
  <si>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</si>
  <si>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</si>
  <si>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</si>
  <si>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</si>
  <si>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</si>
  <si>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</si>
  <si>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</si>
  <si>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</si>
  <si>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</si>
  <si>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</si>
  <si>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</si>
  <si>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</si>
  <si>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</si>
  <si>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</si>
  <si>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</si>
  <si>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</si>
  <si>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</si>
  <si>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</si>
  <si>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</si>
  <si>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</si>
  <si>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</si>
  <si>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</si>
  <si>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</si>
  <si>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</si>
  <si>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</si>
  <si>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</si>
  <si>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</si>
  <si>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</si>
  <si>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</si>
  <si>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</si>
  <si>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</si>
  <si>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</si>
  <si>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</si>
  <si>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</si>
  <si>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</si>
  <si>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</si>
  <si>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</si>
  <si>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</si>
  <si>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</si>
  <si>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</si>
  <si>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</si>
  <si>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</si>
  <si>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</si>
  <si>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</si>
  <si>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</si>
  <si>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</si>
  <si>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</si>
  <si>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</si>
  <si>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</si>
  <si>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</si>
  <si>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</si>
  <si>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</si>
  <si>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</si>
  <si>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</si>
  <si>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</si>
  <si>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</si>
  <si>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</si>
  <si>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</si>
  <si>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</si>
  <si>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</si>
  <si>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</si>
  <si>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</si>
  <si>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</si>
  <si>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</si>
  <si>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</si>
  <si>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</si>
  <si>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</si>
  <si>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</si>
  <si>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</si>
  <si>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</si>
  <si>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</si>
  <si>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</si>
  <si>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</si>
  <si>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</si>
  <si>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</si>
  <si>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</si>
  <si>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</si>
  <si>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</si>
  <si>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</si>
  <si>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</si>
  <si>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</si>
  <si>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</si>
  <si>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</si>
  <si>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</si>
  <si>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</si>
  <si>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</si>
  <si>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</si>
  <si>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</si>
  <si>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</si>
  <si>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</si>
  <si>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</si>
  <si>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</si>
  <si>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</si>
  <si>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</si>
  <si>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</si>
  <si>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</si>
  <si>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</si>
  <si>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</si>
  <si>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</si>
  <si>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</si>
  <si>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</si>
  <si>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</si>
  <si>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</si>
  <si>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</si>
  <si>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</si>
  <si>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</si>
  <si>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</si>
  <si>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</si>
  <si>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</si>
  <si>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</si>
  <si>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</si>
  <si>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</si>
  <si>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</si>
  <si>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</si>
  <si>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</si>
  <si>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</si>
  <si>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</si>
  <si>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</si>
  <si>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</si>
  <si>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</si>
  <si>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</si>
  <si>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</si>
  <si>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</si>
  <si>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</si>
  <si>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</si>
  <si>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</si>
  <si>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</si>
  <si>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</si>
  <si>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</si>
  <si>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</si>
  <si>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</si>
  <si>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</si>
  <si>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</si>
  <si>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</si>
  <si>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</si>
  <si>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</si>
  <si>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</si>
  <si>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</si>
  <si>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</si>
  <si>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</si>
  <si>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</si>
  <si>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</si>
  <si>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</si>
  <si>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</si>
  <si>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</si>
  <si>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</si>
  <si>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</si>
  <si>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</si>
  <si>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</si>
  <si>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</si>
  <si>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</si>
  <si>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</si>
  <si>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</si>
  <si>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</si>
  <si>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</si>
  <si>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</si>
  <si>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</si>
  <si>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</si>
  <si>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</si>
  <si>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</si>
  <si>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</si>
  <si>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</si>
  <si>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</si>
  <si>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</si>
  <si>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</si>
  <si>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</si>
  <si>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</si>
  <si>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</si>
  <si>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</si>
  <si>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</si>
  <si>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</si>
  <si>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</si>
  <si>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</si>
  <si>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</si>
  <si>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</si>
  <si>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</si>
  <si>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</si>
  <si>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</si>
  <si>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</si>
  <si>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</si>
  <si>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</si>
  <si>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</si>
  <si>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</si>
  <si>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</si>
  <si>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</si>
  <si>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</si>
  <si>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</si>
  <si>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</si>
  <si>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</si>
  <si>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</si>
  <si>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</si>
  <si>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</si>
  <si>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</si>
  <si>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</si>
  <si>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</si>
  <si>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</si>
  <si>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</si>
  <si>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</si>
  <si>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</si>
  <si>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</si>
  <si>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</si>
  <si>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</si>
  <si>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</si>
  <si>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</si>
  <si>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</si>
  <si>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</si>
  <si>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</si>
  <si>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</si>
  <si>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</si>
  <si>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</si>
  <si>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</si>
  <si>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</si>
  <si>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</si>
  <si>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</si>
  <si>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</si>
  <si>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</si>
  <si>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</si>
  <si>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</si>
  <si>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</si>
  <si>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</si>
  <si>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</si>
  <si>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</si>
  <si>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</si>
  <si>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</si>
  <si>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</si>
  <si>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</si>
  <si>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</si>
  <si>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</si>
  <si>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</si>
  <si>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</si>
  <si>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</si>
  <si>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</si>
  <si>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</si>
  <si>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</si>
  <si>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</si>
  <si>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</si>
  <si>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</si>
  <si>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</si>
  <si>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</si>
  <si>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</si>
  <si>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</si>
  <si>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</si>
  <si>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</si>
  <si>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</si>
  <si>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</si>
  <si>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</si>
  <si>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</si>
  <si>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</si>
  <si>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</si>
  <si>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</si>
  <si>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</si>
  <si>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</si>
  <si>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</si>
  <si>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</si>
  <si>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</si>
  <si>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</si>
  <si>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</si>
  <si>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</si>
  <si>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</si>
  <si>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</si>
  <si>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</si>
  <si>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</si>
  <si>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</si>
  <si>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</si>
  <si>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</si>
  <si>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</si>
  <si>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</si>
  <si>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</si>
  <si>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</si>
  <si>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</si>
  <si>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</si>
  <si>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</si>
  <si>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</si>
  <si>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</si>
  <si>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</si>
  <si>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</si>
  <si>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</si>
  <si>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</si>
  <si>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</si>
  <si>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</si>
  <si>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</si>
  <si>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</si>
  <si>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</si>
  <si>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</si>
  <si>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</si>
  <si>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</si>
  <si>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</si>
  <si>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</si>
  <si>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</si>
  <si>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</si>
  <si>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</si>
  <si>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</si>
  <si>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</si>
  <si>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</si>
  <si>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</si>
  <si>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</si>
  <si>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</si>
  <si>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</si>
  <si>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</si>
  <si>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</si>
  <si>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</si>
  <si>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</si>
  <si>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</si>
  <si>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</si>
  <si>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</si>
  <si>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</si>
  <si>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</si>
  <si>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</si>
  <si>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</si>
  <si>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</si>
  <si>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</si>
  <si>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</si>
  <si>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</si>
  <si>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</si>
  <si>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</si>
  <si>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</si>
  <si>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</si>
  <si>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</si>
  <si>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</si>
  <si>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</si>
  <si>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</si>
  <si>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</si>
  <si>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</si>
  <si>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</si>
  <si>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</si>
  <si>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</si>
  <si>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</si>
  <si>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</si>
  <si>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</si>
  <si>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</si>
  <si>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</si>
  <si>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</si>
  <si>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</si>
  <si>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</si>
  <si>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</si>
  <si>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</si>
  <si>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</si>
  <si>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</si>
  <si>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</si>
  <si>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</si>
  <si>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</si>
  <si>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</si>
  <si>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</si>
  <si>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</si>
  <si>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</si>
  <si>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</si>
  <si>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</si>
  <si>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</si>
  <si>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</si>
  <si>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</si>
  <si>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</si>
  <si>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</si>
  <si>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</si>
  <si>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</si>
  <si>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</si>
  <si>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</si>
  <si>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</si>
  <si>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</si>
  <si>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</si>
  <si>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</si>
  <si>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</si>
  <si>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</si>
  <si>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</si>
  <si>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</si>
  <si>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</si>
  <si>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</si>
  <si>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</si>
  <si>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</si>
  <si>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</si>
  <si>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</si>
  <si>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</si>
  <si>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</si>
  <si>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</si>
  <si>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</si>
  <si>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</si>
  <si>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</si>
  <si>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</si>
  <si>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</si>
  <si>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</si>
  <si>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</si>
  <si>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</si>
  <si>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</si>
  <si>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</si>
  <si>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</si>
  <si>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</si>
  <si>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</si>
  <si>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</si>
  <si>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</si>
  <si>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</si>
  <si>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</si>
  <si>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</si>
  <si>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</si>
  <si>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</si>
  <si>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</si>
  <si>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</si>
  <si>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</si>
  <si>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</si>
  <si>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</si>
  <si>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</si>
  <si>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</si>
  <si>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</si>
  <si>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</si>
  <si>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</si>
  <si>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</si>
  <si>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</si>
  <si>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</si>
  <si>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</si>
  <si>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</si>
  <si>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</si>
  <si>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</si>
  <si>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</si>
  <si>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</si>
  <si>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</si>
  <si>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</si>
  <si>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</si>
  <si>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</si>
  <si>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</si>
  <si>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</si>
  <si>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</si>
  <si>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</si>
  <si>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</si>
  <si>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</si>
  <si>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</si>
  <si>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</si>
  <si>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</si>
  <si>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</si>
  <si>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</si>
  <si>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</si>
  <si>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</si>
  <si>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</si>
  <si>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</si>
  <si>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</si>
  <si>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</si>
  <si>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</si>
  <si>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</si>
  <si>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</si>
  <si>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</si>
  <si>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</si>
  <si>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</si>
  <si>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</si>
  <si>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</si>
  <si>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</si>
  <si>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</si>
  <si>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</si>
  <si>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</si>
  <si>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</si>
  <si>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</si>
  <si>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</si>
  <si>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</si>
  <si>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</si>
  <si>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</si>
  <si>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</si>
  <si>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</si>
  <si>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</si>
  <si>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</si>
  <si>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</si>
  <si>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</si>
  <si>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</si>
  <si>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</si>
  <si>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</si>
  <si>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</si>
  <si>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</si>
  <si>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</si>
  <si>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</si>
  <si>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</si>
  <si>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</si>
  <si>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</si>
  <si>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</si>
  <si>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</si>
  <si>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</si>
  <si>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</si>
  <si>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</si>
  <si>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</si>
  <si>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</si>
  <si>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</si>
  <si>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</si>
  <si>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</si>
  <si>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</si>
  <si>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</si>
  <si>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</si>
  <si>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</si>
  <si>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</si>
  <si>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</si>
  <si>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</si>
  <si>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</si>
  <si>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</si>
  <si>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</si>
  <si>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</si>
  <si>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</si>
  <si>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</si>
  <si>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</si>
  <si>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</si>
  <si>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</si>
  <si>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</si>
  <si>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</si>
  <si>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</si>
  <si>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</si>
  <si>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</si>
  <si>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</si>
  <si>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</si>
  <si>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</si>
  <si>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</si>
  <si>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</si>
  <si>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</si>
  <si>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</si>
  <si>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</si>
  <si>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</si>
  <si>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</si>
  <si>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</si>
  <si>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</si>
  <si>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</si>
  <si>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</si>
  <si>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</si>
  <si>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</si>
  <si>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</si>
  <si>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</si>
  <si>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</si>
  <si>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</si>
  <si>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</si>
  <si>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</si>
  <si>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</si>
  <si>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</si>
  <si>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</si>
  <si>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</si>
  <si>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</si>
  <si>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</si>
  <si>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</si>
  <si>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</si>
  <si>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</si>
  <si>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</si>
  <si>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</si>
  <si>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</si>
  <si>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</si>
  <si>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</si>
  <si>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</si>
  <si>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</si>
  <si>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</si>
  <si>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</si>
  <si>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</si>
  <si>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</si>
  <si>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</si>
  <si>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</si>
  <si>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</si>
  <si>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</si>
  <si>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</si>
  <si>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</si>
  <si>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</si>
  <si>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</si>
  <si>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</si>
  <si>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</si>
  <si>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</si>
  <si>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</si>
  <si>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</si>
  <si>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</si>
  <si>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</si>
  <si>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</si>
  <si>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</si>
  <si>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</si>
  <si>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</si>
  <si>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</si>
  <si>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</si>
  <si>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</si>
  <si>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</si>
  <si>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</si>
  <si>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</si>
  <si>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</si>
  <si>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</si>
  <si>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</si>
  <si>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</si>
  <si>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</si>
  <si>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</si>
  <si>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</si>
  <si>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</si>
  <si>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</si>
  <si>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</si>
  <si>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</si>
  <si>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</si>
  <si>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</si>
  <si>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</si>
  <si>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</si>
  <si>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</si>
  <si>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</si>
  <si>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</si>
  <si>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</si>
  <si>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</si>
  <si>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</si>
  <si>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</si>
  <si>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</si>
  <si>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</si>
  <si>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</si>
  <si>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</si>
  <si>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</si>
  <si>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</si>
  <si>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</si>
  <si>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</si>
  <si>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</si>
  <si>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</si>
  <si>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</si>
  <si>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</si>
  <si>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</si>
  <si>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</si>
  <si>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</si>
  <si>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</si>
  <si>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</si>
  <si>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</si>
  <si>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</si>
  <si>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</si>
  <si>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</si>
  <si>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</si>
  <si>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</si>
  <si>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</si>
  <si>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</si>
  <si>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</si>
  <si>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</si>
  <si>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</si>
  <si>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</si>
  <si>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</si>
  <si>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</si>
  <si>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</si>
  <si>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</si>
  <si>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</si>
  <si>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</si>
  <si>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</si>
  <si>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</si>
  <si>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</si>
  <si>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</si>
  <si>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</si>
  <si>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</si>
  <si>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</si>
  <si>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</si>
  <si>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</si>
  <si>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</si>
  <si>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</si>
  <si>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</si>
  <si>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</si>
  <si>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</si>
  <si>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</si>
  <si>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</si>
  <si>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</si>
  <si>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</si>
  <si>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</si>
  <si>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</si>
  <si>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</si>
  <si>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</si>
  <si>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</si>
  <si>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</si>
  <si>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</si>
  <si>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</si>
  <si>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</si>
  <si>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</si>
  <si>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</si>
  <si>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</si>
  <si>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</si>
  <si>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</si>
  <si>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</si>
  <si>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</si>
  <si>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</si>
  <si>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</si>
  <si>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</si>
  <si>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</si>
  <si>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</si>
  <si>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</si>
  <si>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</si>
  <si>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</si>
  <si>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</si>
  <si>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</si>
  <si>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</si>
  <si>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</si>
  <si>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</si>
  <si>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</si>
  <si>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</si>
  <si>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</si>
  <si>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</si>
  <si>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</si>
  <si>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</si>
  <si>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</si>
  <si>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</si>
  <si>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</si>
  <si>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</si>
  <si>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</si>
  <si>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</si>
  <si>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</si>
  <si>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</si>
  <si>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</si>
  <si>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</si>
  <si>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</si>
  <si>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</si>
  <si>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</si>
  <si>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</si>
  <si>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</si>
  <si>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</si>
  <si>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</si>
  <si>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</si>
  <si>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</si>
  <si>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</si>
  <si>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</si>
  <si>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</si>
  <si>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</si>
  <si>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</si>
  <si>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</si>
  <si>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</si>
  <si>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</si>
  <si>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</si>
  <si>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</si>
  <si>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</si>
  <si>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</si>
  <si>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</si>
  <si>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</si>
  <si>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</si>
  <si>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</si>
  <si>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</si>
  <si>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</si>
  <si>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</si>
  <si>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</si>
  <si>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</si>
  <si>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</si>
  <si>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</si>
  <si>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</si>
  <si>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</si>
  <si>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</si>
  <si>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</si>
  <si>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</si>
  <si>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</si>
  <si>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</si>
  <si>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</si>
  <si>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</si>
  <si>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</si>
  <si>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</si>
  <si>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</si>
  <si>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</si>
  <si>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</si>
  <si>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</si>
  <si>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</si>
  <si>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</si>
  <si>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</si>
  <si>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</si>
  <si>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</si>
  <si>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</si>
  <si>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</si>
  <si>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</si>
  <si>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</si>
  <si>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</si>
  <si>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</si>
  <si>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</si>
  <si>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</si>
  <si>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</si>
  <si>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</si>
  <si>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</si>
  <si>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</si>
  <si>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</si>
  <si>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</si>
  <si>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</si>
  <si>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</si>
  <si>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</si>
  <si>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</si>
  <si>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</si>
  <si>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</si>
  <si>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</si>
  <si>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</si>
  <si>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</si>
  <si>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</si>
  <si>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</si>
  <si>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</si>
  <si>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</si>
  <si>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</si>
  <si>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</si>
  <si>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</si>
  <si>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</si>
  <si>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</si>
  <si>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</si>
  <si>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</si>
  <si>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</si>
  <si>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</si>
  <si>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</si>
  <si>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</si>
  <si>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</si>
  <si>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</si>
  <si>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</si>
  <si>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</si>
  <si>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</si>
  <si>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</si>
  <si>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</si>
  <si>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</si>
  <si>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</si>
  <si>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</si>
  <si>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</si>
  <si>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</si>
  <si>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</si>
  <si>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</si>
  <si>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</si>
  <si>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</si>
  <si>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</si>
  <si>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</si>
  <si>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</si>
  <si>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</si>
  <si>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</si>
  <si>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</si>
  <si>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</si>
  <si>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</si>
  <si>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</si>
  <si>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</si>
  <si>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</si>
  <si>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</si>
  <si>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</si>
  <si>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</si>
  <si>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</si>
  <si>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</si>
  <si>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</si>
  <si>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</si>
  <si>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</si>
  <si>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</si>
  <si>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</si>
  <si>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</si>
  <si>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</si>
  <si>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</si>
  <si>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</si>
  <si>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</si>
  <si>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</si>
  <si>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</si>
  <si>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</si>
  <si>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</si>
  <si>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</si>
  <si>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</si>
  <si>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</si>
  <si>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</si>
  <si>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</si>
  <si>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</si>
  <si>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</si>
  <si>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</si>
  <si>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</si>
  <si>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</si>
  <si>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</si>
  <si>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</si>
  <si>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</si>
  <si>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</si>
  <si>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</si>
  <si>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</si>
  <si>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</si>
  <si>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</si>
  <si>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</si>
  <si>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</si>
  <si>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</si>
  <si>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</si>
  <si>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</si>
  <si>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</si>
  <si>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</si>
  <si>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</si>
  <si>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</si>
  <si>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</si>
  <si>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</si>
  <si>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</si>
  <si>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</si>
  <si>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</si>
  <si>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</si>
  <si>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</si>
  <si>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</si>
  <si>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</si>
  <si>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</si>
  <si>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</si>
  <si>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</si>
  <si>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</si>
  <si>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</si>
  <si>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</si>
  <si>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</si>
  <si>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</si>
  <si>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</si>
  <si>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</si>
  <si>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</si>
  <si>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</si>
  <si>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</si>
  <si>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</si>
  <si>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</si>
  <si>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</si>
  <si>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</si>
  <si>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</si>
  <si>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</si>
  <si>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</si>
  <si>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</si>
  <si>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</si>
  <si>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</si>
  <si>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</si>
  <si>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</si>
  <si>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</si>
  <si>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</si>
  <si>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</si>
  <si>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</si>
  <si>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</si>
  <si>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</si>
  <si>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</si>
  <si>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</si>
  <si>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</si>
  <si>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</si>
  <si>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</si>
  <si>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</si>
  <si>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</si>
  <si>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</si>
  <si>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</si>
  <si>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</si>
  <si>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</si>
  <si>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</si>
  <si>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</si>
  <si>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</si>
  <si>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</si>
  <si>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</si>
  <si>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</si>
  <si>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</si>
  <si>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</si>
  <si>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</si>
  <si>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</si>
  <si>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</si>
  <si>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</si>
  <si>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</si>
  <si>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</si>
  <si>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</si>
  <si>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</si>
  <si>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</si>
  <si>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</si>
  <si>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</si>
  <si>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</si>
  <si>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</si>
  <si>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</si>
  <si>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</si>
  <si>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</si>
  <si>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</si>
  <si>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</si>
  <si>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</si>
  <si>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</si>
  <si>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</si>
  <si>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</si>
  <si>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</si>
  <si>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</si>
  <si>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</si>
  <si>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</si>
  <si>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</si>
  <si>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</si>
  <si>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</si>
  <si>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</si>
  <si>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</si>
  <si>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</si>
  <si>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</si>
  <si>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</si>
  <si>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</si>
  <si>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</si>
  <si>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</si>
  <si>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</si>
  <si>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</si>
  <si>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</si>
  <si>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</si>
  <si>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</si>
  <si>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</si>
  <si>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</si>
  <si>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</si>
  <si>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</si>
  <si>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</si>
  <si>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</si>
  <si>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</si>
  <si>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</si>
  <si>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</si>
  <si>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</si>
  <si>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</si>
  <si>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</si>
  <si>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</si>
  <si>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</si>
  <si>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</si>
  <si>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</si>
  <si>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</si>
  <si>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</si>
  <si>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</si>
  <si>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</si>
  <si>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</si>
  <si>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</si>
  <si>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</si>
  <si>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</si>
  <si>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</si>
  <si>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</si>
  <si>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</si>
  <si>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</si>
  <si>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</si>
  <si>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</si>
  <si>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</si>
  <si>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</si>
  <si>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</si>
  <si>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</si>
  <si>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</si>
  <si>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</si>
  <si>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</si>
  <si>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</si>
  <si>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</si>
  <si>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</si>
  <si>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</si>
  <si>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</si>
  <si>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</si>
  <si>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</si>
  <si>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</si>
  <si>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</si>
  <si>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</si>
  <si>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</si>
  <si>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</si>
  <si>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</si>
  <si>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</si>
  <si>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</si>
  <si>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</si>
  <si>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</si>
  <si>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</si>
  <si>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</si>
  <si>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</si>
  <si>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</si>
  <si>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</si>
  <si>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</si>
  <si>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</si>
  <si>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</si>
  <si>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</si>
  <si>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</si>
  <si>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</si>
  <si>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</si>
  <si>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</si>
  <si>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</si>
  <si>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</si>
  <si>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</si>
  <si>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</si>
  <si>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</si>
  <si>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</si>
  <si>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</si>
  <si>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</si>
  <si>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</si>
  <si>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</si>
  <si>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</si>
  <si>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</si>
  <si>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</si>
  <si>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</si>
  <si>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</si>
  <si>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</si>
  <si>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</si>
  <si>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</si>
  <si>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</si>
  <si>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</si>
  <si>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</si>
  <si>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</si>
  <si>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</si>
  <si>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</si>
  <si>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</si>
  <si>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</si>
  <si>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</si>
  <si>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</si>
  <si>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</si>
  <si>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</si>
  <si>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</si>
  <si>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</si>
  <si>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</si>
  <si>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</si>
  <si>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</si>
  <si>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</si>
  <si>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</si>
  <si>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</si>
  <si>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</si>
  <si>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</si>
  <si>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</si>
  <si>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</si>
  <si>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</si>
  <si>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</si>
  <si>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</si>
  <si>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</si>
  <si>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</si>
  <si>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</si>
  <si>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</si>
  <si>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</si>
  <si>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</si>
  <si>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</si>
  <si>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</si>
  <si>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</si>
  <si>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</si>
  <si>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</si>
  <si>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</si>
  <si>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</si>
  <si>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</si>
  <si>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</si>
  <si>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</si>
  <si>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</si>
  <si>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</si>
  <si>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</si>
  <si>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</si>
  <si>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</si>
  <si>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</si>
  <si>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</si>
  <si>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</si>
  <si>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</si>
  <si>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</si>
  <si>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</si>
  <si>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</si>
  <si>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</si>
  <si>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</si>
  <si>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</si>
  <si>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</si>
  <si>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</si>
  <si>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</si>
  <si>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</si>
  <si>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</si>
  <si>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</si>
  <si>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</si>
  <si>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</si>
  <si>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</si>
  <si>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</si>
  <si>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</si>
  <si>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</si>
  <si>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</si>
  <si>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</si>
  <si>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</si>
  <si>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</si>
  <si>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</si>
  <si>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</si>
  <si>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</si>
  <si>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</si>
  <si>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</si>
  <si>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</si>
  <si>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</si>
  <si>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</si>
  <si>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</si>
  <si>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</si>
  <si>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</si>
  <si>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</si>
  <si>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</si>
  <si>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</si>
  <si>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</si>
  <si>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</si>
  <si>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</si>
  <si>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</si>
  <si>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</si>
  <si>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</si>
  <si>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</si>
  <si>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</si>
  <si>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</si>
  <si>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</si>
  <si>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</si>
  <si>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</si>
  <si>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</si>
  <si>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</si>
  <si>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</si>
  <si>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</si>
  <si>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</si>
  <si>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</si>
  <si>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</si>
  <si>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</si>
  <si>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</si>
  <si>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</si>
  <si>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</si>
  <si>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</si>
  <si>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</si>
  <si>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</si>
  <si>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</si>
  <si>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</si>
  <si>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</si>
  <si>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</si>
  <si>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</si>
  <si>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</si>
  <si>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</si>
  <si>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</si>
  <si>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</si>
  <si>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</si>
  <si>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</si>
  <si>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</si>
  <si>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</si>
  <si>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</si>
  <si>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</si>
  <si>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</si>
  <si>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</si>
  <si>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</si>
  <si>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</si>
  <si>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</si>
  <si>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</si>
  <si>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</si>
  <si>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</si>
  <si>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</si>
  <si>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</si>
  <si>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</si>
  <si>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</si>
  <si>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</si>
  <si>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</si>
  <si>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</si>
  <si>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</si>
  <si>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</si>
  <si>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</si>
  <si>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</si>
  <si>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</si>
  <si>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</si>
  <si>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</si>
  <si>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</si>
  <si>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</si>
  <si>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</si>
  <si>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</si>
  <si>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</si>
  <si>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</si>
  <si>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</si>
  <si>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</si>
  <si>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</si>
  <si>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</si>
  <si>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</si>
  <si>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</si>
  <si>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</si>
  <si>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</si>
  <si>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</si>
  <si>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</si>
  <si>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</si>
  <si>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</si>
  <si>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</si>
  <si>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</si>
  <si>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</si>
  <si>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</si>
  <si>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</si>
  <si>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</si>
  <si>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</si>
  <si>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</si>
  <si>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</si>
  <si>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</si>
  <si>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</si>
  <si>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</si>
  <si>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</si>
  <si>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</si>
  <si>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</si>
  <si>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</si>
  <si>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</si>
  <si>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</si>
  <si>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</si>
  <si>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</si>
  <si>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</si>
  <si>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</si>
  <si>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</si>
  <si>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</si>
  <si>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</si>
  <si>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</si>
  <si>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</si>
  <si>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</si>
  <si>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</si>
  <si>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</si>
  <si>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</si>
  <si>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</si>
  <si>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</si>
  <si>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</si>
  <si>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</si>
  <si>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</si>
  <si>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</si>
  <si>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</si>
  <si>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</si>
  <si>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</si>
  <si>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</si>
  <si>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</si>
  <si>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</si>
  <si>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</si>
  <si>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</si>
  <si>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</si>
  <si>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</si>
  <si>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</si>
  <si>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</si>
  <si>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</si>
  <si>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</si>
  <si>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</si>
  <si>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</si>
  <si>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</si>
  <si>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</si>
  <si>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</si>
  <si>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</si>
  <si>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</si>
  <si>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</si>
  <si>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</si>
  <si>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</si>
  <si>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</si>
  <si>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</si>
  <si>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</si>
  <si>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</si>
  <si>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</si>
  <si>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</si>
  <si>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</si>
  <si>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</si>
  <si>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</si>
  <si>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</si>
  <si>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</si>
  <si>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</si>
  <si>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</si>
  <si>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</si>
  <si>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</si>
  <si>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</si>
  <si>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</si>
  <si>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</si>
  <si>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</si>
  <si>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</si>
  <si>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</si>
  <si>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</si>
  <si>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</si>
  <si>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</si>
  <si>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</si>
  <si>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</si>
  <si>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</si>
  <si>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</si>
  <si>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</si>
  <si>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</si>
  <si>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</si>
  <si>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</si>
  <si>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</si>
  <si>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</si>
  <si>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</si>
  <si>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</si>
  <si>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</si>
  <si>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</si>
  <si>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</si>
  <si>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</si>
  <si>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</si>
  <si>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</si>
  <si>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</si>
  <si>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</si>
  <si>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</si>
  <si>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</si>
  <si>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</si>
  <si>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</si>
  <si>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</si>
  <si>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</si>
  <si>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</si>
  <si>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</si>
  <si>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</si>
  <si>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</si>
  <si>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</si>
  <si>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</si>
  <si>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</si>
  <si>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</si>
  <si>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</si>
  <si>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</si>
  <si>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</si>
  <si>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</si>
  <si>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</si>
  <si>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</si>
  <si>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</si>
  <si>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</si>
  <si>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</si>
  <si>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</si>
  <si>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</si>
  <si>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</si>
  <si>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</si>
  <si>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</si>
  <si>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</si>
  <si>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</si>
  <si>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</si>
  <si>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</si>
  <si>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</si>
  <si>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</si>
  <si>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</si>
  <si>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</si>
  <si>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</si>
  <si>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</si>
  <si>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</si>
  <si>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</si>
  <si>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</si>
  <si>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</si>
  <si>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</si>
  <si>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</si>
  <si>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</si>
  <si>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</si>
  <si>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</si>
  <si>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</si>
  <si>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</si>
  <si>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</si>
  <si>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</si>
  <si>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</si>
  <si>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</si>
  <si>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</si>
  <si>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</si>
  <si>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</si>
  <si>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</si>
  <si>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</si>
  <si>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</si>
  <si>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</si>
  <si>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</si>
  <si>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</si>
  <si>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</si>
  <si>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</si>
  <si>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</si>
  <si>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</si>
  <si>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</si>
  <si>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</si>
  <si>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</si>
  <si>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</si>
  <si>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</si>
  <si>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</si>
  <si>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</si>
  <si>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</si>
  <si>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</si>
  <si>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</si>
  <si>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</si>
  <si>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</si>
  <si>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</si>
  <si>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</si>
  <si>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</si>
  <si>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</si>
  <si>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</si>
  <si>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</si>
  <si>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</si>
  <si>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</si>
  <si>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</si>
  <si>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</si>
  <si>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</si>
  <si>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</si>
  <si>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</si>
  <si>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</si>
  <si>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</si>
  <si>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</si>
  <si>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</si>
  <si>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</si>
  <si>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</si>
  <si>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</si>
  <si>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</si>
  <si>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</si>
  <si>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</si>
  <si>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</si>
  <si>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</si>
  <si>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</si>
  <si>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</si>
  <si>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</si>
  <si>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</si>
  <si>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</si>
  <si>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</si>
  <si>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</si>
  <si>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</si>
  <si>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</si>
  <si>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</si>
  <si>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</si>
  <si>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</si>
  <si>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</si>
  <si>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</si>
  <si>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</si>
  <si>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</si>
  <si>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</si>
  <si>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</si>
  <si>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</si>
  <si>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</si>
  <si>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</si>
  <si>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</si>
  <si>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</si>
  <si>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</si>
  <si>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</si>
  <si>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</si>
  <si>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</si>
  <si>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</si>
  <si>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</si>
  <si>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</si>
  <si>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</si>
  <si>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</si>
  <si>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</si>
  <si>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</si>
  <si>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</si>
  <si>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</si>
  <si>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</si>
  <si>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</si>
  <si>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</si>
  <si>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</si>
  <si>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</si>
  <si>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</si>
  <si>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</si>
  <si>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</si>
  <si>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</si>
  <si>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</si>
  <si>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</si>
  <si>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</si>
  <si>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</si>
  <si>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</si>
  <si>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</si>
  <si>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</si>
  <si>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</si>
  <si>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</si>
  <si>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</si>
  <si>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</si>
  <si>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</si>
  <si>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</si>
  <si>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</si>
  <si>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</si>
  <si>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</si>
  <si>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</si>
  <si>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</si>
  <si>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</si>
  <si>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</si>
  <si>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</si>
  <si>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</si>
  <si>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</si>
  <si>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</si>
  <si>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</si>
  <si>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</si>
  <si>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</si>
  <si>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</si>
  <si>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</si>
  <si>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</si>
  <si>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</si>
  <si>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</si>
  <si>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</si>
  <si>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</si>
  <si>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</si>
  <si>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</si>
  <si>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</si>
  <si>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</si>
  <si>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</si>
  <si>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</si>
  <si>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</si>
  <si>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</si>
  <si>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</si>
  <si>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</si>
  <si>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</si>
  <si>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</si>
  <si>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</si>
  <si>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</si>
  <si>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</si>
  <si>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</si>
  <si>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</si>
  <si>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</si>
  <si>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</si>
  <si>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</si>
  <si>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</si>
  <si>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</si>
  <si>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</si>
  <si>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</si>
  <si>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</si>
  <si>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</si>
  <si>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</si>
  <si>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</si>
  <si>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</si>
  <si>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</si>
  <si>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</si>
  <si>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</si>
  <si>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</si>
  <si>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</si>
  <si>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</si>
  <si>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</si>
  <si>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</si>
  <si>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</si>
  <si>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</si>
  <si>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</si>
  <si>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</si>
  <si>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</si>
  <si>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</si>
  <si>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</si>
  <si>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</si>
  <si>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</si>
  <si>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</si>
  <si>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</si>
  <si>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</si>
  <si>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</si>
  <si>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</si>
  <si>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</si>
  <si>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</si>
  <si>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</si>
  <si>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</si>
  <si>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</si>
  <si>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</si>
  <si>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</si>
  <si>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</si>
  <si>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</si>
  <si>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</si>
  <si>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</si>
  <si>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</si>
  <si>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</si>
  <si>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</si>
  <si>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</si>
  <si>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</si>
  <si>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</si>
  <si>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</si>
  <si>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</si>
  <si>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</si>
  <si>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</si>
  <si>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</si>
  <si>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</si>
  <si>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</si>
  <si>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</si>
  <si>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</si>
  <si>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</si>
  <si>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</si>
  <si>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</si>
  <si>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</si>
  <si>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</si>
  <si>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</si>
  <si>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</si>
  <si>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</si>
  <si>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</si>
  <si>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</si>
  <si>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</si>
  <si>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</si>
  <si>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</si>
  <si>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</si>
  <si>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</si>
  <si>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</si>
  <si>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</si>
  <si>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</si>
  <si>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</si>
  <si>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</si>
  <si>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</si>
  <si>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</si>
  <si>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</si>
  <si>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</si>
  <si>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</si>
  <si>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</si>
  <si>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</si>
  <si>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</si>
  <si>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</si>
  <si>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</si>
  <si>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</si>
  <si>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</si>
  <si>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</si>
  <si>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</si>
  <si>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</si>
  <si>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</si>
  <si>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</si>
  <si>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</si>
  <si>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</si>
  <si>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</si>
  <si>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</si>
  <si>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</si>
  <si>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</si>
  <si>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</si>
  <si>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</si>
  <si>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</si>
  <si>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</si>
  <si>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</si>
  <si>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</si>
  <si>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</si>
  <si>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</si>
  <si>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</si>
  <si>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</si>
  <si>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</si>
  <si>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</si>
  <si>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</si>
  <si>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</si>
  <si>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</si>
  <si>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</si>
  <si>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</si>
  <si>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</si>
  <si>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</si>
  <si>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</si>
  <si>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</si>
  <si>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</si>
  <si>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</si>
  <si>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</si>
  <si>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</si>
  <si>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</si>
  <si>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</si>
  <si>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</si>
  <si>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</si>
  <si>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</si>
  <si>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</si>
  <si>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</si>
  <si>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</si>
  <si>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</si>
  <si>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</si>
  <si>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</si>
  <si>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</si>
  <si>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</si>
  <si>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</si>
  <si>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</si>
  <si>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</si>
  <si>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</si>
  <si>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</si>
  <si>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</si>
  <si>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</si>
  <si>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</si>
  <si>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</si>
  <si>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</si>
  <si>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</si>
  <si>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</si>
  <si>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</si>
  <si>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</si>
  <si>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</si>
  <si>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</si>
  <si>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</si>
  <si>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</si>
  <si>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</si>
  <si>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</si>
  <si>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</si>
  <si>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</si>
  <si>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</si>
  <si>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</si>
  <si>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</si>
  <si>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</si>
  <si>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</si>
  <si>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</si>
  <si>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</si>
  <si>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</si>
  <si>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</si>
  <si>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</si>
  <si>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</si>
  <si>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</si>
  <si>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</si>
  <si>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</si>
  <si>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</si>
  <si>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</si>
  <si>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</si>
  <si>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</si>
  <si>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</si>
  <si>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</si>
  <si>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</si>
  <si>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</si>
  <si>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</si>
  <si>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</si>
  <si>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</si>
  <si>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</si>
  <si>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</si>
  <si>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</si>
  <si>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</si>
  <si>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</si>
  <si>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</si>
  <si>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</si>
  <si>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</si>
  <si>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</si>
  <si>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</si>
  <si>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</si>
  <si>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</si>
  <si>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</si>
  <si>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</si>
  <si>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</si>
  <si>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</si>
  <si>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</si>
  <si>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</si>
  <si>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</si>
  <si>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</si>
  <si>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</si>
  <si>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</si>
  <si>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</si>
  <si>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</si>
  <si>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</si>
  <si>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</si>
  <si>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</si>
  <si>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</si>
  <si>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</si>
  <si>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</si>
  <si>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</si>
  <si>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</si>
  <si>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</si>
  <si>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</si>
  <si>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</si>
  <si>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</si>
  <si>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</si>
  <si>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</si>
  <si>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</si>
  <si>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</si>
  <si>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</si>
  <si>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</si>
  <si>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</si>
  <si>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</si>
  <si>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</si>
  <si>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</si>
  <si>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</si>
  <si>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</si>
  <si>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</si>
  <si>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</si>
  <si>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</si>
  <si>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</si>
  <si>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</si>
  <si>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</si>
  <si>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</si>
  <si>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</si>
  <si>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</si>
  <si>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</si>
  <si>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</si>
  <si>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</si>
  <si>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</si>
  <si>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</si>
  <si>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</si>
  <si>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</si>
  <si>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</si>
  <si>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</si>
  <si>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</si>
  <si>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</si>
  <si>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</si>
  <si>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</si>
  <si>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</si>
  <si>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</si>
  <si>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</si>
  <si>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</si>
  <si>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</si>
  <si>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</si>
  <si>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</si>
  <si>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</si>
  <si>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</si>
  <si>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</si>
  <si>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</si>
  <si>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</si>
  <si>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</si>
  <si>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</si>
  <si>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</si>
  <si>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</si>
  <si>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</si>
  <si>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</si>
  <si>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</si>
  <si>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</si>
  <si>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</si>
  <si>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</si>
  <si>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</si>
  <si>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</si>
  <si>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</si>
  <si>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</si>
  <si>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</si>
  <si>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</si>
  <si>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</si>
  <si>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</si>
  <si>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</si>
  <si>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</si>
  <si>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</si>
  <si>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</si>
  <si>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</si>
  <si>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</si>
  <si>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</si>
  <si>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</si>
  <si>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</si>
  <si>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</si>
  <si>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</si>
  <si>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</si>
  <si>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</si>
  <si>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</si>
  <si>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</si>
  <si>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</si>
  <si>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</si>
  <si>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</si>
  <si>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</si>
  <si>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</si>
  <si>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</si>
  <si>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</si>
  <si>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</si>
  <si>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</si>
  <si>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</si>
  <si>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</si>
  <si>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</si>
  <si>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</si>
  <si>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</si>
  <si>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</si>
  <si>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</si>
  <si>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</si>
  <si>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</si>
  <si>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</si>
  <si>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</si>
  <si>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</si>
  <si>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</si>
  <si>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</si>
  <si>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</si>
  <si>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</si>
  <si>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</si>
  <si>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</si>
  <si>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</si>
  <si>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</si>
  <si>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</si>
  <si>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</si>
  <si>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</si>
  <si>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</si>
  <si>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</si>
  <si>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</si>
  <si>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</si>
  <si>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</si>
  <si>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</si>
  <si>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</si>
  <si>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</si>
  <si>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</si>
  <si>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</si>
  <si>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</si>
  <si>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</si>
  <si>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</si>
  <si>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</si>
  <si>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</si>
  <si>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</si>
  <si>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</si>
  <si>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</si>
  <si>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</si>
  <si>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</si>
  <si>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</si>
  <si>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</si>
  <si>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</si>
  <si>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</si>
  <si>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</si>
  <si>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</si>
  <si>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</si>
  <si>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</si>
  <si>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</si>
  <si>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</si>
  <si>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</si>
  <si>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</si>
  <si>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</si>
  <si>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</si>
  <si>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</si>
  <si>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</si>
  <si>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</si>
  <si>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</si>
  <si>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</si>
  <si>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</si>
  <si>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</si>
  <si>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</si>
  <si>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</si>
  <si>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</si>
  <si>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</si>
  <si>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</si>
  <si>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</si>
  <si>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</si>
  <si>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</si>
  <si>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</si>
  <si>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</si>
  <si>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</si>
  <si>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</si>
  <si>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</si>
  <si>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</si>
  <si>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</si>
  <si>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</si>
  <si>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</si>
  <si>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</si>
  <si>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</si>
  <si>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</si>
  <si>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</si>
  <si>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</si>
  <si>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</si>
  <si>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</si>
  <si>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</si>
  <si>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</si>
  <si>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</si>
  <si>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</si>
  <si>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</si>
  <si>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</si>
  <si>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</si>
  <si>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</si>
  <si>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</si>
  <si>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</si>
  <si>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</si>
  <si>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</si>
  <si>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</si>
  <si>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</si>
  <si>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</si>
  <si>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</si>
  <si>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</si>
  <si>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</si>
  <si>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</si>
  <si>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</si>
  <si>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</si>
  <si>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</si>
  <si>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</si>
  <si>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</si>
  <si>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</si>
  <si>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</si>
  <si>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</si>
  <si>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</si>
  <si>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</si>
  <si>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</si>
  <si>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</si>
  <si>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</si>
  <si>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</si>
  <si>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</si>
  <si>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</si>
  <si>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</si>
  <si>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</si>
  <si>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</si>
  <si>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</si>
  <si>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</si>
  <si>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</si>
  <si>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</si>
  <si>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</si>
  <si>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</si>
  <si>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</si>
  <si>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</si>
  <si>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</si>
  <si>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</si>
  <si>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</si>
  <si>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</si>
  <si>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</si>
  <si>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</si>
  <si>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</si>
  <si>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</si>
  <si>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</si>
  <si>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</si>
  <si>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</si>
  <si>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</si>
  <si>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</si>
  <si>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</si>
  <si>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</si>
  <si>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</si>
  <si>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</si>
  <si>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</si>
  <si>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</si>
  <si>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</si>
  <si>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</si>
  <si>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</si>
  <si>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</si>
  <si>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</si>
  <si>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</si>
  <si>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</si>
  <si>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</si>
  <si>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</si>
  <si>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</si>
  <si>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</si>
  <si>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</si>
  <si>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</si>
  <si>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</si>
  <si>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</si>
  <si>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</si>
  <si>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</si>
  <si>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</si>
  <si>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</si>
  <si>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</si>
  <si>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</si>
  <si>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</si>
  <si>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</si>
  <si>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</si>
  <si>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</si>
  <si>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</si>
  <si>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</si>
  <si>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</si>
  <si>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</si>
  <si>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</si>
  <si>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</si>
  <si>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</si>
  <si>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</si>
  <si>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</si>
  <si>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</si>
  <si>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</si>
  <si>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</si>
  <si>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</si>
  <si>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</si>
  <si>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</si>
  <si>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</si>
  <si>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</si>
  <si>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</si>
  <si>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</si>
  <si>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</si>
  <si>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</si>
  <si>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</si>
  <si>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</si>
  <si>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</si>
  <si>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</si>
  <si>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</si>
  <si>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</si>
  <si>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</si>
  <si>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</si>
  <si>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</si>
  <si>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</si>
  <si>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</si>
  <si>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</si>
  <si>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</si>
  <si>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</si>
  <si>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</si>
  <si>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</si>
  <si>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</si>
  <si>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</si>
  <si>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</si>
  <si>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</si>
  <si>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</si>
  <si>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</si>
  <si>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</si>
  <si>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</si>
  <si>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</si>
  <si>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</si>
  <si>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</si>
  <si>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</si>
  <si>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</si>
  <si>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</si>
  <si>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</si>
  <si>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</si>
  <si>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</si>
  <si>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</si>
  <si>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</si>
  <si>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</si>
  <si>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</si>
  <si>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</si>
  <si>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</si>
  <si>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</si>
  <si>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</si>
  <si>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</si>
  <si>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</si>
  <si>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</si>
  <si>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</si>
  <si>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</si>
  <si>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</si>
  <si>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</si>
  <si>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</si>
  <si>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</si>
  <si>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</si>
  <si>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</si>
  <si>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</si>
  <si>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</si>
  <si>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</si>
  <si>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</si>
  <si>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</si>
  <si>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</si>
  <si>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</si>
  <si>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</si>
  <si>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</si>
  <si>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</si>
  <si>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</si>
  <si>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</si>
  <si>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</si>
  <si>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</si>
  <si>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</si>
  <si>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</si>
  <si>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</si>
  <si>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</si>
  <si>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</si>
  <si>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</si>
  <si>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</si>
  <si>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</si>
  <si>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</si>
  <si>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</si>
  <si>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</si>
  <si>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</si>
  <si>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</si>
  <si>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</si>
  <si>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</si>
  <si>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</si>
  <si>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</si>
  <si>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</si>
  <si>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</si>
  <si>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</si>
  <si>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</si>
  <si>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</si>
  <si>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</si>
  <si>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</si>
  <si>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</si>
  <si>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</si>
  <si>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</si>
  <si>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</si>
  <si>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</si>
  <si>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</si>
  <si>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</si>
  <si>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</si>
  <si>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</si>
  <si>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</si>
  <si>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</si>
  <si>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</si>
  <si>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</si>
  <si>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</si>
  <si>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</si>
  <si>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</si>
  <si>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</si>
  <si>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</si>
  <si>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</si>
  <si>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</si>
  <si>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</si>
  <si>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</si>
  <si>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</si>
  <si>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</si>
  <si>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</si>
  <si>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</si>
  <si>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</si>
  <si>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</si>
  <si>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</si>
  <si>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</si>
  <si>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</si>
  <si>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</si>
  <si>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</si>
  <si>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</si>
  <si>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</si>
  <si>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</si>
  <si>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</si>
  <si>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</si>
  <si>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</si>
  <si>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</si>
  <si>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</si>
  <si>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</si>
  <si>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</si>
  <si>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</si>
  <si>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</si>
  <si>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</si>
  <si>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</si>
  <si>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</si>
  <si>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</si>
  <si>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</si>
  <si>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</si>
  <si>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</si>
  <si>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</si>
  <si>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</si>
  <si>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</si>
  <si>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</si>
  <si>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</si>
  <si>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</si>
  <si>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</si>
  <si>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</si>
  <si>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</si>
  <si>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</si>
  <si>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</si>
  <si>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</si>
  <si>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</si>
  <si>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</si>
  <si>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</si>
  <si>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</si>
  <si>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</si>
  <si>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</si>
  <si>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</si>
  <si>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</si>
  <si>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</si>
  <si>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</si>
  <si>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</si>
  <si>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</si>
  <si>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</si>
  <si>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</si>
  <si>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</si>
  <si>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</si>
  <si>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</si>
  <si>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</si>
  <si>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</si>
  <si>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</si>
  <si>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</si>
  <si>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</si>
  <si>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</si>
  <si>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</si>
  <si>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</si>
  <si>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</si>
  <si>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</si>
  <si>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</si>
  <si>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</si>
  <si>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</si>
  <si>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</si>
  <si>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</si>
  <si>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</si>
  <si>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</si>
  <si>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</si>
  <si>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</si>
  <si>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</si>
  <si>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</si>
  <si>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</si>
  <si>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</si>
  <si>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</si>
  <si>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</si>
  <si>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</si>
  <si>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</si>
  <si>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</si>
  <si>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</si>
  <si>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</si>
  <si>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</si>
  <si>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</si>
  <si>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</si>
  <si>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</si>
  <si>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</si>
  <si>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</si>
  <si>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</si>
  <si>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</si>
  <si>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</si>
  <si>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</si>
  <si>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</si>
  <si>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</si>
  <si>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</si>
  <si>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</si>
  <si>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</si>
  <si>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</si>
  <si>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</si>
  <si>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</si>
  <si>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</si>
  <si>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</si>
  <si>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</si>
  <si>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</si>
  <si>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</si>
  <si>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</si>
  <si>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</si>
  <si>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</si>
  <si>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</si>
  <si>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</si>
  <si>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</si>
  <si>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</si>
  <si>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</si>
  <si>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</si>
  <si>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</si>
  <si>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</si>
  <si>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</si>
  <si>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</si>
  <si>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</si>
  <si>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</si>
  <si>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</si>
  <si>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</si>
  <si>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</si>
  <si>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</si>
  <si>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</si>
  <si>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</si>
  <si>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</si>
  <si>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</si>
  <si>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</si>
  <si>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</si>
  <si>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</si>
  <si>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</si>
  <si>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</si>
  <si>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</si>
  <si>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</si>
  <si>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</si>
  <si>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</si>
  <si>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</si>
  <si>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</si>
  <si>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</si>
  <si>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</si>
  <si>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</si>
  <si>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</si>
  <si>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</si>
  <si>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</si>
  <si>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</si>
  <si>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</si>
  <si>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</si>
  <si>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</si>
  <si>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</si>
  <si>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</si>
  <si>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</si>
  <si>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</si>
  <si>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</si>
  <si>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</si>
  <si>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</si>
  <si>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</si>
  <si>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</si>
  <si>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</si>
  <si>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</si>
  <si>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</si>
  <si>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</si>
  <si>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</si>
  <si>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</si>
  <si>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</si>
  <si>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</si>
  <si>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</si>
  <si>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</si>
  <si>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</si>
  <si>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</si>
  <si>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</si>
  <si>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</si>
  <si>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</si>
  <si>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</si>
  <si>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</si>
  <si>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</si>
  <si>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</si>
  <si>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</si>
  <si>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</si>
  <si>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</si>
  <si>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</si>
  <si>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</si>
  <si>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</si>
  <si>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</si>
  <si>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</si>
  <si>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</si>
  <si>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</si>
  <si>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</si>
  <si>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</si>
  <si>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</si>
  <si>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</si>
  <si>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</si>
  <si>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</si>
  <si>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</si>
  <si>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</si>
  <si>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</si>
  <si>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</si>
  <si>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</si>
  <si>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</si>
  <si>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</si>
  <si>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</si>
  <si>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</si>
  <si>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</si>
  <si>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</si>
  <si>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</si>
  <si>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</si>
  <si>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</si>
  <si>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</si>
  <si>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</si>
  <si>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</si>
  <si>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</si>
  <si>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</si>
  <si>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</si>
  <si>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</si>
  <si>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</si>
  <si>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</si>
  <si>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</si>
  <si>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</si>
  <si>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</si>
  <si>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</si>
  <si>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</si>
  <si>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</si>
  <si>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</si>
  <si>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</si>
  <si>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</si>
  <si>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</si>
  <si>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</si>
  <si>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</si>
  <si>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</si>
  <si>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</si>
  <si>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</si>
  <si>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</si>
  <si>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</si>
  <si>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</si>
  <si>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</si>
  <si>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</si>
  <si>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</si>
  <si>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</si>
  <si>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</si>
  <si>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</si>
  <si>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</si>
  <si>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</si>
  <si>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</si>
  <si>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</si>
  <si>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</si>
  <si>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</si>
  <si>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</si>
  <si>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</si>
  <si>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</si>
  <si>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</si>
  <si>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</si>
  <si>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</si>
  <si>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</si>
  <si>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</si>
  <si>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</si>
  <si>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</si>
  <si>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</si>
  <si>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</si>
  <si>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</si>
  <si>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</si>
  <si>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</si>
  <si>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</si>
  <si>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</si>
  <si>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</si>
  <si>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</si>
  <si>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</si>
  <si>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</si>
  <si>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</si>
  <si>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</si>
  <si>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</si>
  <si>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</si>
  <si>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</si>
  <si>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</si>
  <si>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</si>
  <si>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</si>
  <si>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</si>
  <si>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</si>
  <si>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</si>
  <si>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</si>
  <si>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</si>
  <si>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</si>
  <si>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</si>
  <si>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</si>
  <si>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</si>
  <si>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</si>
  <si>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</si>
  <si>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</si>
  <si>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</si>
  <si>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</si>
  <si>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</si>
  <si>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</si>
  <si>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</si>
  <si>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</si>
  <si>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</si>
  <si>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</si>
  <si>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</si>
  <si>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</si>
  <si>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</si>
  <si>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</si>
  <si>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</si>
  <si>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</si>
  <si>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</si>
  <si>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</si>
  <si>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</si>
  <si>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</si>
  <si>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</si>
  <si>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</si>
  <si>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</si>
  <si>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</si>
  <si>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</si>
  <si>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</si>
  <si>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</si>
  <si>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</si>
  <si>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</si>
  <si>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</si>
  <si>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</si>
  <si>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</si>
  <si>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</si>
  <si>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</si>
  <si>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</si>
  <si>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</si>
  <si>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</si>
  <si>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</si>
  <si>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</si>
  <si>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</si>
  <si>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</si>
  <si>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</si>
  <si>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</si>
  <si>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</si>
  <si>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</si>
  <si>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</si>
  <si>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</si>
  <si>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</si>
  <si>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</si>
  <si>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</si>
  <si>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</si>
  <si>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</si>
  <si>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</si>
  <si>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</si>
  <si>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</si>
  <si>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</si>
  <si>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</si>
  <si>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</si>
  <si>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</si>
  <si>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</si>
  <si>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</si>
  <si>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</si>
  <si>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</si>
  <si>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</si>
  <si>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</si>
  <si>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</si>
  <si>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</si>
  <si>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</si>
  <si>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</si>
  <si>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</si>
  <si>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</si>
  <si>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</si>
  <si>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</si>
  <si>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</si>
  <si>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</si>
  <si>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</si>
  <si>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</si>
  <si>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</si>
  <si>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</si>
  <si>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</si>
  <si>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</si>
  <si>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</si>
  <si>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</si>
  <si>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</si>
  <si>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</si>
  <si>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</si>
  <si>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</si>
  <si>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</si>
  <si>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</si>
  <si>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</si>
  <si>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</si>
  <si>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</si>
  <si>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</si>
  <si>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</si>
  <si>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</si>
  <si>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</si>
  <si>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</si>
  <si>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</si>
  <si>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</si>
  <si>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</si>
  <si>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</si>
  <si>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</si>
  <si>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</si>
  <si>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</si>
  <si>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</si>
  <si>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</si>
  <si>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</si>
  <si>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</si>
  <si>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</si>
  <si>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</si>
  <si>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</si>
  <si>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</si>
  <si>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</si>
  <si>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</si>
  <si>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</si>
  <si>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</si>
  <si>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</si>
  <si>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</si>
  <si>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</si>
  <si>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</si>
  <si>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</si>
  <si>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</si>
  <si>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</si>
  <si>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</si>
  <si>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</si>
  <si>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</si>
  <si>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</si>
  <si>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</si>
  <si>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</si>
  <si>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</si>
  <si>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</si>
  <si>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</si>
  <si>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</si>
  <si>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</si>
  <si>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</si>
  <si>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</si>
  <si>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</si>
  <si>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</si>
  <si>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</si>
  <si>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</si>
  <si>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</si>
  <si>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</si>
  <si>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</si>
  <si>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</si>
  <si>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</si>
  <si>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</si>
  <si>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</si>
  <si>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</si>
  <si>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</si>
  <si>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</si>
  <si>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</si>
  <si>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</si>
  <si>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</si>
  <si>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</si>
  <si>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</si>
  <si>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</si>
  <si>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</si>
  <si>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</si>
  <si>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</si>
  <si>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</si>
  <si>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</si>
  <si>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</si>
  <si>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</si>
  <si>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</si>
  <si>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</si>
  <si>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</si>
  <si>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</si>
  <si>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</si>
  <si>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</si>
  <si>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</si>
  <si>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</si>
  <si>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</si>
  <si>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</si>
  <si>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</si>
  <si>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</si>
  <si>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</si>
  <si>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</si>
  <si>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</si>
  <si>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</si>
  <si>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</si>
  <si>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</si>
  <si>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</si>
  <si>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</si>
  <si>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</si>
  <si>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</si>
  <si>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</si>
  <si>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</si>
  <si>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</si>
  <si>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</si>
  <si>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</si>
  <si>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</si>
  <si>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</si>
  <si>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</si>
  <si>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</si>
  <si>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</si>
  <si>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</si>
  <si>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</si>
  <si>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</si>
  <si>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</si>
  <si>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</si>
  <si>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</si>
  <si>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</si>
  <si>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</si>
  <si>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</si>
  <si>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</si>
  <si>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</si>
  <si>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</si>
  <si>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</si>
  <si>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</si>
  <si>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</si>
  <si>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</si>
  <si>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</si>
  <si>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</si>
  <si>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</si>
  <si>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</si>
  <si>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</si>
  <si>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</si>
  <si>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</si>
  <si>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</si>
  <si>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</si>
  <si>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</si>
  <si>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</si>
  <si>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</si>
  <si>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</si>
  <si>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</si>
  <si>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</si>
  <si>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</si>
  <si>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</si>
  <si>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</si>
  <si>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</si>
  <si>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</si>
  <si>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</si>
  <si>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</si>
  <si>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</si>
  <si>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</si>
  <si>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</si>
  <si>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</si>
  <si>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</si>
  <si>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</si>
  <si>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</si>
  <si>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</si>
  <si>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</si>
  <si>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</si>
  <si>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</si>
  <si>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</si>
  <si>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</si>
  <si>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</si>
  <si>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</si>
  <si>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</si>
  <si>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</si>
  <si>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</si>
  <si>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</si>
  <si>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</si>
  <si>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</si>
  <si>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</si>
  <si>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</si>
  <si>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</si>
  <si>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</si>
  <si>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</si>
  <si>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</si>
  <si>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</si>
  <si>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</si>
  <si>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</si>
  <si>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</si>
  <si>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</si>
  <si>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</si>
  <si>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</si>
  <si>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</si>
  <si>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</si>
  <si>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</si>
  <si>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</si>
  <si>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</si>
  <si>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</si>
  <si>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</si>
  <si>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</si>
  <si>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</si>
  <si>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</si>
  <si>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</si>
  <si>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</si>
  <si>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</si>
  <si>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</si>
  <si>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</si>
  <si>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</si>
  <si>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</si>
  <si>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</si>
  <si>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</si>
  <si>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</si>
  <si>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</si>
  <si>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</si>
  <si>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</si>
  <si>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</si>
  <si>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</si>
  <si>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</si>
  <si>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</si>
  <si>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</si>
  <si>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</si>
  <si>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</si>
  <si>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</si>
  <si>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</si>
  <si>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</si>
  <si>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</si>
  <si>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</si>
  <si>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</si>
  <si>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</si>
  <si>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</si>
  <si>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</si>
  <si>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</si>
  <si>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</si>
  <si>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</si>
  <si>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</si>
  <si>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</si>
  <si>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</si>
  <si>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</si>
  <si>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</si>
  <si>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</si>
  <si>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</si>
  <si>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</si>
  <si>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</si>
  <si>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</si>
  <si>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</si>
  <si>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</si>
  <si>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</si>
  <si>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</si>
  <si>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</si>
  <si>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</si>
  <si>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</si>
  <si>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</si>
  <si>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</si>
  <si>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</si>
  <si>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</si>
  <si>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</si>
  <si>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</si>
  <si>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</si>
  <si>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</si>
  <si>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</si>
  <si>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</si>
  <si>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</si>
  <si>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</si>
  <si>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</si>
  <si>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</si>
  <si>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</si>
  <si>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</si>
  <si>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</si>
  <si>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</si>
  <si>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</si>
  <si>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</si>
  <si>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</si>
  <si>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</si>
  <si>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</si>
  <si>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</si>
  <si>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</si>
  <si>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</si>
  <si>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</si>
  <si>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</si>
  <si>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</si>
  <si>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</si>
  <si>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</si>
  <si>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</si>
  <si>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</si>
  <si>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</si>
  <si>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</si>
  <si>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</si>
  <si>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</si>
  <si>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</si>
  <si>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</si>
  <si>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</si>
  <si>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</si>
  <si>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</si>
  <si>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</si>
  <si>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</si>
  <si>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</si>
  <si>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</si>
  <si>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</si>
  <si>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</si>
  <si>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</si>
  <si>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</si>
  <si>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</si>
  <si>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</si>
  <si>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</si>
  <si>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</si>
  <si>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</si>
  <si>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</si>
  <si>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</si>
  <si>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</si>
  <si>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</si>
  <si>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</si>
  <si>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</si>
  <si>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</si>
  <si>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</si>
  <si>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</si>
  <si>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</si>
  <si>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</si>
  <si>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</si>
  <si>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</si>
  <si>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</si>
  <si>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</si>
  <si>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</si>
  <si>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</si>
  <si>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</si>
  <si>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</si>
  <si>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</si>
  <si>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</si>
  <si>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</si>
  <si>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</si>
  <si>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</si>
  <si>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</si>
  <si>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</si>
  <si>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</si>
  <si>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</si>
  <si>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</si>
  <si>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</si>
  <si>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</si>
  <si>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</si>
  <si>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</si>
  <si>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</si>
  <si>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</si>
  <si>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</si>
  <si>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</si>
  <si>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</si>
  <si>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</si>
  <si>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</si>
  <si>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</si>
  <si>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</si>
  <si>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</si>
  <si>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</si>
  <si>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</si>
  <si>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</si>
  <si>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</si>
  <si>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</si>
  <si>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</si>
  <si>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</si>
  <si>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</si>
  <si>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</si>
  <si>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</si>
  <si>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</si>
  <si>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</si>
  <si>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</si>
  <si>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</si>
  <si>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</si>
  <si>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</si>
  <si>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</si>
  <si>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</si>
  <si>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</si>
  <si>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</si>
  <si>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</si>
  <si>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</si>
  <si>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</si>
  <si>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</si>
  <si>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</si>
  <si>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</si>
  <si>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</si>
  <si>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</si>
  <si>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</si>
  <si>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</si>
  <si>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</si>
  <si>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</si>
  <si>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</si>
  <si>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</si>
  <si>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</si>
  <si>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</si>
  <si>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</si>
  <si>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</si>
  <si>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</si>
  <si>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</si>
  <si>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</si>
  <si>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</si>
  <si>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</si>
  <si>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</si>
  <si>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</si>
  <si>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</si>
  <si>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</si>
  <si>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</si>
  <si>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</si>
  <si>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</si>
  <si>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</si>
  <si>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</si>
  <si>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</si>
  <si>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</si>
  <si>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</si>
  <si>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</si>
  <si>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</si>
  <si>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</si>
  <si>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</si>
  <si>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</si>
  <si>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</si>
  <si>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</si>
  <si>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</si>
  <si>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</si>
  <si>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</si>
  <si>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</si>
  <si>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</si>
  <si>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</si>
  <si>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</si>
  <si>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</si>
  <si>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</si>
  <si>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</si>
  <si>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</si>
  <si>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</si>
  <si>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</si>
  <si>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</si>
  <si>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</si>
  <si>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</si>
  <si>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</si>
  <si>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</si>
  <si>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</si>
  <si>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</si>
  <si>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</si>
  <si>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</si>
  <si>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</si>
  <si>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</si>
  <si>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</si>
  <si>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</si>
  <si>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</si>
  <si>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</si>
  <si>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</si>
  <si>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</si>
  <si>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</si>
  <si>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</si>
  <si>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</si>
  <si>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</si>
  <si>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</si>
  <si>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</si>
  <si>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</si>
  <si>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</si>
  <si>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</si>
  <si>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</si>
  <si>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</si>
  <si>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</si>
  <si>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</si>
  <si>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</si>
  <si>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</si>
  <si>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</si>
  <si>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</si>
  <si>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</si>
  <si>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</si>
  <si>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</si>
  <si>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</si>
  <si>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</si>
  <si>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</si>
  <si>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</si>
  <si>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</si>
  <si>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</si>
  <si>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</si>
  <si>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</si>
  <si>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</si>
  <si>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</si>
  <si>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</si>
  <si>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</si>
  <si>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</si>
  <si>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</si>
  <si>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</si>
  <si>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</si>
  <si>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</si>
  <si>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</si>
  <si>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</si>
  <si>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</si>
  <si>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</si>
  <si>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</si>
  <si>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</si>
  <si>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</si>
  <si>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</si>
  <si>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</si>
  <si>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</si>
  <si>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</si>
  <si>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</si>
  <si>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</si>
  <si>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</si>
  <si>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</si>
  <si>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</si>
  <si>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</si>
  <si>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</si>
  <si>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</si>
  <si>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</si>
  <si>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</si>
  <si>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</si>
  <si>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</si>
  <si>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</si>
  <si>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</si>
  <si>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</si>
  <si>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</si>
  <si>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</si>
  <si>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</si>
  <si>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</si>
  <si>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</si>
  <si>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</si>
  <si>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</si>
  <si>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</si>
  <si>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</si>
  <si>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</si>
  <si>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</si>
  <si>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</si>
  <si>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</si>
  <si>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</si>
  <si>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</si>
  <si>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</si>
  <si>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</si>
  <si>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</si>
  <si>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</si>
  <si>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</si>
  <si>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</si>
  <si>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</si>
  <si>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</si>
  <si>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</si>
  <si>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</si>
  <si>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</si>
  <si>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</si>
  <si>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</si>
  <si>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</si>
  <si>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</si>
  <si>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</si>
  <si>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</si>
  <si>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</si>
  <si>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</si>
  <si>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</si>
  <si>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</si>
  <si>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</si>
  <si>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</si>
  <si>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</si>
  <si>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</si>
  <si>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</si>
  <si>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</si>
  <si>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</si>
  <si>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</si>
  <si>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</si>
  <si>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</si>
  <si>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</si>
  <si>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</si>
  <si>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</si>
  <si>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</si>
  <si>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</si>
  <si>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</si>
  <si>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</si>
  <si>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</si>
  <si>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</si>
  <si>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</si>
  <si>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</si>
  <si>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</si>
  <si>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</si>
  <si>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</si>
  <si>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</si>
  <si>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</si>
  <si>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</si>
  <si>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</si>
  <si>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</si>
  <si>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</si>
  <si>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</si>
  <si>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</si>
  <si>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</si>
  <si>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</si>
  <si>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</si>
  <si>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</si>
  <si>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</si>
  <si>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</si>
  <si>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</si>
  <si>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</si>
  <si>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</si>
  <si>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</si>
  <si>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</si>
  <si>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</si>
  <si>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</si>
  <si>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</si>
  <si>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</si>
  <si>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</si>
  <si>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</si>
  <si>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</si>
  <si>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</si>
  <si>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</si>
  <si>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</si>
  <si>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</si>
  <si>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</si>
  <si>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</si>
  <si>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</si>
  <si>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</si>
  <si>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</si>
  <si>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</si>
  <si>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</si>
  <si>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</si>
  <si>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</si>
  <si>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</si>
  <si>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</si>
  <si>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</si>
  <si>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</si>
  <si>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</si>
  <si>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</si>
  <si>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</si>
  <si>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</si>
  <si>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</si>
  <si>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</si>
  <si>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</si>
  <si>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</si>
  <si>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</si>
  <si>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</si>
  <si>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</si>
  <si>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</si>
  <si>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</si>
  <si>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</si>
  <si>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</si>
  <si>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</si>
  <si>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</si>
  <si>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</si>
  <si>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</si>
  <si>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</si>
  <si>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</si>
  <si>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</si>
  <si>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</si>
  <si>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</si>
  <si>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</si>
  <si>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</si>
  <si>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</si>
  <si>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</si>
  <si>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</si>
  <si>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</si>
  <si>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</si>
  <si>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</si>
  <si>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</si>
  <si>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</si>
  <si>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</si>
  <si>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</si>
  <si>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</si>
  <si>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</si>
  <si>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</si>
  <si>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</si>
  <si>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</si>
  <si>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</si>
  <si>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</si>
  <si>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</si>
  <si>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</si>
  <si>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</si>
  <si>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</si>
  <si>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</si>
  <si>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</si>
  <si>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</si>
  <si>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</si>
  <si>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</si>
  <si>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</si>
  <si>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</si>
  <si>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</si>
  <si>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</si>
  <si>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</si>
  <si>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</si>
  <si>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</si>
  <si>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</si>
  <si>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</si>
  <si>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</si>
  <si>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</si>
  <si>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</si>
  <si>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</si>
  <si>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</si>
  <si>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</si>
  <si>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</si>
  <si>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</si>
  <si>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</si>
  <si>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</si>
  <si>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</si>
  <si>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</si>
  <si>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</si>
  <si>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</si>
  <si>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</si>
  <si>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</si>
  <si>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</si>
  <si>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</si>
  <si>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</si>
  <si>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</si>
  <si>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</si>
  <si>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</si>
  <si>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</si>
  <si>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</si>
  <si>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</si>
  <si>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</si>
  <si>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</si>
  <si>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</si>
  <si>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</si>
  <si>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</si>
  <si>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</si>
  <si>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</si>
  <si>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</si>
  <si>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</si>
  <si>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</si>
  <si>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</si>
  <si>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</si>
  <si>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</si>
  <si>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</si>
  <si>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</si>
  <si>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</si>
  <si>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</si>
  <si>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</si>
  <si>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</si>
  <si>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</si>
  <si>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</si>
  <si>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</si>
  <si>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</si>
  <si>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</si>
  <si>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</si>
  <si>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</si>
  <si>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</si>
  <si>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</si>
  <si>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</si>
  <si>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</si>
  <si>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</si>
  <si>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</si>
  <si>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</si>
  <si>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</si>
  <si>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</si>
  <si>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</si>
  <si>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</si>
  <si>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</si>
  <si>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</si>
  <si>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</si>
  <si>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</si>
  <si>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</si>
  <si>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</si>
  <si>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</si>
  <si>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</si>
  <si>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</si>
  <si>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</si>
  <si>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</si>
  <si>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</si>
  <si>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</si>
  <si>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</si>
  <si>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</si>
  <si>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</si>
  <si>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</si>
  <si>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</si>
  <si>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</si>
  <si>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</si>
  <si>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</si>
  <si>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</si>
  <si>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</si>
  <si>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</si>
  <si>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</si>
  <si>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</si>
  <si>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</si>
  <si>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</si>
  <si>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</si>
  <si>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</si>
  <si>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</si>
  <si>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</si>
  <si>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</si>
  <si>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</si>
  <si>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</si>
  <si>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</si>
  <si>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</si>
  <si>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</si>
  <si>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</si>
  <si>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</si>
  <si>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</si>
  <si>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</si>
  <si>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</si>
  <si>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</si>
  <si>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</si>
  <si>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</si>
  <si>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</si>
  <si>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</si>
  <si>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</si>
  <si>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</si>
  <si>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</si>
  <si>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</si>
  <si>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</si>
  <si>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</si>
  <si>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</si>
  <si>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</si>
  <si>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</si>
  <si>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</si>
  <si>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</si>
  <si>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</si>
  <si>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</si>
  <si>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</si>
  <si>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</si>
  <si>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</si>
  <si>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</si>
  <si>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</si>
  <si>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</si>
  <si>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</si>
  <si>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</si>
  <si>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</si>
  <si>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</si>
  <si>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</si>
  <si>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</si>
  <si>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</si>
  <si>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</si>
  <si>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</si>
  <si>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</si>
  <si>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</si>
  <si>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</si>
  <si>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</si>
  <si>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</si>
  <si>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</si>
  <si>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</si>
  <si>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</si>
  <si>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</si>
  <si>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</si>
  <si>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</si>
  <si>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</si>
  <si>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</si>
  <si>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</si>
  <si>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</si>
  <si>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</si>
  <si>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</si>
  <si>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</si>
  <si>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</si>
  <si>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</si>
  <si>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</si>
  <si>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</si>
  <si>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</si>
  <si>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</si>
  <si>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</si>
  <si>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</si>
  <si>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</si>
  <si>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</si>
  <si>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</si>
  <si>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</si>
  <si>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</si>
  <si>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</si>
  <si>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</si>
  <si>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</si>
  <si>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</si>
  <si>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</si>
  <si>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</si>
  <si>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</si>
  <si>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</si>
  <si>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</si>
  <si>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</si>
  <si>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</si>
  <si>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</si>
  <si>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</si>
  <si>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</si>
  <si>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</si>
  <si>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</si>
  <si>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</si>
  <si>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</si>
  <si>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</si>
  <si>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</si>
  <si>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</si>
  <si>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</si>
  <si>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</si>
  <si>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</si>
  <si>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</si>
  <si>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</si>
  <si>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</si>
  <si>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</si>
  <si>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</si>
  <si>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</si>
  <si>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</si>
  <si>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</si>
  <si>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</si>
  <si>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</si>
  <si>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</si>
  <si>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</si>
  <si>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</si>
  <si>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</si>
  <si>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</si>
  <si>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</si>
  <si>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</si>
  <si>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</si>
  <si>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</si>
  <si>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</si>
  <si>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</si>
  <si>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</si>
  <si>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</si>
  <si>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</si>
  <si>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</si>
  <si>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</si>
  <si>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</si>
  <si>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</si>
  <si>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</si>
  <si>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</si>
  <si>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</si>
  <si>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</si>
  <si>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</si>
  <si>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</si>
  <si>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</si>
  <si>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</si>
  <si>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</si>
  <si>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</si>
  <si>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</si>
  <si>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</si>
  <si>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</si>
  <si>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</si>
  <si>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</si>
  <si>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</si>
  <si>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</si>
  <si>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</si>
  <si>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</si>
  <si>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</si>
  <si>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</si>
  <si>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</si>
  <si>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</si>
  <si>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</si>
  <si>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</si>
  <si>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</si>
  <si>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</si>
  <si>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</si>
  <si>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</si>
  <si>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</si>
  <si>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</si>
  <si>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</si>
  <si>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</si>
  <si>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</si>
  <si>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</si>
  <si>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</si>
  <si>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</si>
  <si>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</si>
  <si>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</si>
  <si>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</si>
  <si>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</si>
  <si>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</si>
  <si>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</si>
  <si>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</si>
  <si>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</si>
  <si>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</si>
  <si>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</si>
  <si>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</si>
  <si>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</si>
  <si>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</si>
  <si>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</si>
  <si>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</si>
  <si>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</si>
  <si>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</si>
  <si>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</si>
  <si>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</si>
  <si>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</si>
  <si>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</si>
  <si>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</si>
  <si>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</si>
  <si>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</si>
  <si>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</si>
  <si>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</si>
  <si>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</si>
  <si>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</si>
  <si>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</si>
  <si>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</si>
  <si>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</si>
  <si>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</si>
  <si>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</si>
  <si>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</si>
  <si>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</si>
  <si>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</si>
  <si>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</si>
  <si>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</si>
  <si>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</si>
  <si>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</si>
  <si>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</si>
  <si>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</si>
  <si>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</si>
  <si>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</si>
  <si>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</si>
  <si>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</si>
  <si>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</si>
  <si>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</si>
  <si>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</si>
  <si>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</si>
  <si>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</si>
  <si>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</si>
  <si>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</si>
  <si>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</si>
  <si>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</si>
  <si>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</si>
  <si>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</si>
  <si>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</si>
  <si>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</si>
  <si>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</si>
  <si>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</si>
  <si>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</si>
  <si>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</si>
  <si>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</si>
  <si>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</si>
  <si>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</si>
  <si>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</si>
  <si>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</si>
  <si>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</si>
  <si>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</si>
  <si>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</si>
  <si>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</si>
  <si>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</si>
  <si>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</si>
  <si>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</si>
  <si>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</si>
  <si>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</si>
  <si>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</si>
  <si>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</si>
  <si>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</si>
  <si>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</si>
  <si>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</si>
  <si>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</si>
  <si>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</si>
  <si>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</si>
  <si>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</si>
  <si>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</si>
  <si>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</si>
  <si>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</si>
  <si>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</si>
  <si>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</si>
  <si>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</si>
  <si>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</si>
  <si>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</si>
  <si>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</si>
  <si>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</si>
  <si>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</si>
  <si>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</si>
  <si>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</si>
  <si>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</si>
  <si>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</si>
  <si>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</si>
  <si>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</si>
  <si>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</si>
  <si>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</si>
  <si>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</si>
  <si>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</si>
  <si>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</si>
  <si>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</si>
  <si>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</si>
  <si>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</si>
  <si>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</si>
  <si>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</si>
  <si>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</si>
  <si>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</si>
  <si>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</si>
  <si>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</si>
  <si>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</si>
  <si>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</si>
  <si>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</si>
  <si>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</si>
  <si>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</si>
  <si>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</si>
  <si>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</si>
  <si>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</si>
  <si>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</si>
  <si>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</si>
  <si>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</si>
  <si>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</si>
  <si>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</si>
  <si>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</si>
  <si>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</si>
  <si>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</si>
  <si>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</si>
  <si>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</si>
  <si>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</si>
  <si>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</si>
  <si>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</si>
  <si>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</si>
  <si>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</si>
  <si>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</si>
  <si>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</si>
  <si>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</si>
  <si>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</si>
  <si>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</si>
  <si>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</si>
  <si>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</si>
  <si>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</si>
  <si>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</si>
  <si>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</si>
  <si>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</si>
  <si>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</si>
  <si>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</si>
  <si>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</si>
  <si>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</si>
  <si>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</si>
  <si>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</si>
  <si>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</si>
  <si>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</si>
  <si>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</si>
  <si>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</si>
  <si>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</si>
  <si>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</si>
  <si>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</si>
  <si>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</si>
  <si>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</si>
  <si>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</si>
  <si>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</si>
  <si>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</si>
  <si>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</si>
  <si>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</si>
  <si>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</si>
  <si>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</si>
  <si>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</si>
  <si>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</si>
  <si>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</si>
  <si>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</si>
  <si>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</si>
  <si>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</si>
  <si>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</si>
  <si>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</si>
  <si>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</si>
  <si>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</si>
  <si>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</si>
  <si>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</si>
  <si>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</si>
  <si>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</si>
  <si>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</si>
  <si>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</si>
  <si>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</si>
  <si>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</si>
  <si>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</si>
  <si>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</si>
  <si>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</si>
  <si>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</si>
  <si>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</si>
  <si>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</si>
  <si>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</si>
  <si>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</si>
  <si>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</si>
  <si>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</si>
  <si>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</si>
  <si>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</si>
  <si>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</si>
  <si>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</si>
  <si>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</si>
  <si>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</si>
  <si>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</si>
  <si>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</si>
  <si>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</si>
  <si>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</si>
  <si>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</si>
  <si>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</si>
  <si>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</si>
  <si>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</si>
  <si>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</si>
  <si>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</si>
  <si>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</si>
  <si>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</si>
  <si>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</si>
  <si>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</si>
  <si>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</si>
  <si>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</si>
  <si>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</si>
  <si>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</si>
  <si>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</si>
  <si>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</si>
  <si>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</si>
  <si>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</si>
  <si>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</si>
  <si>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</si>
  <si>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</si>
  <si>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</si>
  <si>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</si>
  <si>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</si>
  <si>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</si>
  <si>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</si>
  <si>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</si>
  <si>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</si>
  <si>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</si>
  <si>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</si>
  <si>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</si>
  <si>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</si>
  <si>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</si>
  <si>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</si>
  <si>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</si>
  <si>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</si>
  <si>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</si>
  <si>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</si>
  <si>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</si>
  <si>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</si>
  <si>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</si>
  <si>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</si>
  <si>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</si>
  <si>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</si>
  <si>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</si>
  <si>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</si>
  <si>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</si>
  <si>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</si>
  <si>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</si>
  <si>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</si>
  <si>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</si>
  <si>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</si>
  <si>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</si>
  <si>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</si>
  <si>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</si>
  <si>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</si>
  <si>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</si>
  <si>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</si>
  <si>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</si>
  <si>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</si>
  <si>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</si>
  <si>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</si>
  <si>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</si>
  <si>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</si>
  <si>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</si>
  <si>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</si>
  <si>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</si>
  <si>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</si>
  <si>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</si>
  <si>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</si>
  <si>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</si>
  <si>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</si>
  <si>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</si>
  <si>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</si>
  <si>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</si>
  <si>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</si>
  <si>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</si>
  <si>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</si>
  <si>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</si>
  <si>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</si>
  <si>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</si>
  <si>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</si>
  <si>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</si>
  <si>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</si>
  <si>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</si>
  <si>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</si>
  <si>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</si>
  <si>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</si>
  <si>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</si>
  <si>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</si>
  <si>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</si>
  <si>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</si>
  <si>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</si>
  <si>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</si>
  <si>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</si>
  <si>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</si>
  <si>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</si>
  <si>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</si>
  <si>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</si>
  <si>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</si>
  <si>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</si>
  <si>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</si>
  <si>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</si>
  <si>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</si>
  <si>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</si>
  <si>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</si>
  <si>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</si>
  <si>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</si>
  <si>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</si>
  <si>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</si>
  <si>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</si>
  <si>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</si>
  <si>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</si>
  <si>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</si>
  <si>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</si>
  <si>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</si>
  <si>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</si>
  <si>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</si>
  <si>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</si>
  <si>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</si>
  <si>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</si>
  <si>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</si>
  <si>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</si>
  <si>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</si>
  <si>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</si>
  <si>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</si>
  <si>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</si>
  <si>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</si>
  <si>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</si>
  <si>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</si>
  <si>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</si>
  <si>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</si>
  <si>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</si>
  <si>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</si>
  <si>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</si>
  <si>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</si>
  <si>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</si>
  <si>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</si>
  <si>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</si>
  <si>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</si>
  <si>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</si>
  <si>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</si>
  <si>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</si>
  <si>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</si>
  <si>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</si>
  <si>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</si>
  <si>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</si>
  <si>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</si>
  <si>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</si>
  <si>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</si>
  <si>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</si>
  <si>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</si>
  <si>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</si>
  <si>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</si>
  <si>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</si>
  <si>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</si>
  <si>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</si>
  <si>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</si>
  <si>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</si>
  <si>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</si>
  <si>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</si>
  <si>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</si>
  <si>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</si>
  <si>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</si>
  <si>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</si>
  <si>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</si>
  <si>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</si>
  <si>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</si>
  <si>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</si>
  <si>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</si>
  <si>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</si>
  <si>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</si>
  <si>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</si>
  <si>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</si>
  <si>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</si>
  <si>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</si>
  <si>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</si>
  <si>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</si>
  <si>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</si>
  <si>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</si>
  <si>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</si>
  <si>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</si>
  <si>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</si>
  <si>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</si>
  <si>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</si>
  <si>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</si>
  <si>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</si>
  <si>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</si>
  <si>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</si>
  <si>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</si>
  <si>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</si>
  <si>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</si>
  <si>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</si>
  <si>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</si>
  <si>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</si>
  <si>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</si>
  <si>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</si>
  <si>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</si>
  <si>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</si>
  <si>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</si>
  <si>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</si>
  <si>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</si>
  <si>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</si>
  <si>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</si>
  <si>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</si>
  <si>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</si>
  <si>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</si>
  <si>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</si>
  <si>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</si>
  <si>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</si>
  <si>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</si>
  <si>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</si>
  <si>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</si>
  <si>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</si>
  <si>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</si>
  <si>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</si>
  <si>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</si>
  <si>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</si>
  <si>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</si>
  <si>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</si>
  <si>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</si>
  <si>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</si>
  <si>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</si>
  <si>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</si>
  <si>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</si>
  <si>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</si>
  <si>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</si>
  <si>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</si>
  <si>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</si>
  <si>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</si>
  <si>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</si>
  <si>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</si>
  <si>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</si>
  <si>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</si>
  <si>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</si>
  <si>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</si>
  <si>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</si>
  <si>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</si>
  <si>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</si>
  <si>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</si>
  <si>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</si>
  <si>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</si>
  <si>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</si>
  <si>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</si>
  <si>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</si>
  <si>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</si>
  <si>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</si>
  <si>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</si>
  <si>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</si>
  <si>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</si>
  <si>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</si>
  <si>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</si>
  <si>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</si>
  <si>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</si>
  <si>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</si>
  <si>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</si>
  <si>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</si>
  <si>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</si>
  <si>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</si>
  <si>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</si>
  <si>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</si>
  <si>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</si>
  <si>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</si>
  <si>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</si>
  <si>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</si>
  <si>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</si>
  <si>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</si>
  <si>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</si>
  <si>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</si>
  <si>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</si>
  <si>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</si>
  <si>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</si>
  <si>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</si>
  <si>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</si>
  <si>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</si>
  <si>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</si>
  <si>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</si>
  <si>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</si>
  <si>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</si>
  <si>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</si>
  <si>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</si>
  <si>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</si>
  <si>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</si>
  <si>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</si>
  <si>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</si>
  <si>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</si>
  <si>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</si>
  <si>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</si>
  <si>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</si>
  <si>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</si>
  <si>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</si>
  <si>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</si>
  <si>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</si>
  <si>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</si>
  <si>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</si>
  <si>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</si>
  <si>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</si>
  <si>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</si>
  <si>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</si>
  <si>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</si>
  <si>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</si>
  <si>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</si>
  <si>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</si>
  <si>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</si>
  <si>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</si>
  <si>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</si>
  <si>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</si>
  <si>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</si>
  <si>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</si>
  <si>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</si>
  <si>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</si>
  <si>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</si>
  <si>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</si>
  <si>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</si>
  <si>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</si>
  <si>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</si>
  <si>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</si>
  <si>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</si>
  <si>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</si>
  <si>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</si>
  <si>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</si>
  <si>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</si>
  <si>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</si>
  <si>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</si>
  <si>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</si>
  <si>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</si>
  <si>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</si>
  <si>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</si>
  <si>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</si>
  <si>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</si>
  <si>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</si>
  <si>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</si>
  <si>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</si>
  <si>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</si>
  <si>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</si>
  <si>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</si>
  <si>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</si>
  <si>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</si>
  <si>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</si>
  <si>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</si>
  <si>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</si>
  <si>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</si>
  <si>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</si>
  <si>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</si>
  <si>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</si>
  <si>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</si>
  <si>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</si>
  <si>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</si>
  <si>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</si>
  <si>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</si>
  <si>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</si>
  <si>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</si>
  <si>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</si>
  <si>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</si>
  <si>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</si>
  <si>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</si>
  <si>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</si>
  <si>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</si>
  <si>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</si>
  <si>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</si>
  <si>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</si>
  <si>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</si>
  <si>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</si>
  <si>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</si>
  <si>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</si>
  <si>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</si>
  <si>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</si>
  <si>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</si>
  <si>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</si>
  <si>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</si>
  <si>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</si>
  <si>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</si>
  <si>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</si>
  <si>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</si>
  <si>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</si>
  <si>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</si>
  <si>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</si>
  <si>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</si>
  <si>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</si>
  <si>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</si>
  <si>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</si>
  <si>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</si>
  <si>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</si>
  <si>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</si>
  <si>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</si>
  <si>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</si>
  <si>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</si>
  <si>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</si>
  <si>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</si>
  <si>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</si>
  <si>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</si>
  <si>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</si>
  <si>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</si>
  <si>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</si>
  <si>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</si>
  <si>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</si>
  <si>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</si>
  <si>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</si>
  <si>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</si>
  <si>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</si>
  <si>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</si>
  <si>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</si>
  <si>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</si>
  <si>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</si>
  <si>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</si>
  <si>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</si>
  <si>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</si>
  <si>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</si>
  <si>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</si>
  <si>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</si>
  <si>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</si>
  <si>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</si>
  <si>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</si>
  <si>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</si>
  <si>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</si>
  <si>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</si>
  <si>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</si>
  <si>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</si>
  <si>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</si>
  <si>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</si>
  <si>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</si>
  <si>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</si>
  <si>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</si>
  <si>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</si>
  <si>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</si>
  <si>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</si>
  <si>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</si>
  <si>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</si>
  <si>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</si>
  <si>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</si>
  <si>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</si>
  <si>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</si>
  <si>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</si>
  <si>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</si>
  <si>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</si>
  <si>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</si>
  <si>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</si>
  <si>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</si>
  <si>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</si>
  <si>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</si>
  <si>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</si>
  <si>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</si>
  <si>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</si>
  <si>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</si>
  <si>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</si>
  <si>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</si>
  <si>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</si>
  <si>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</si>
  <si>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</si>
  <si>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</si>
  <si>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</si>
  <si>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</si>
  <si>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</si>
  <si>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</si>
  <si>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</si>
  <si>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</si>
  <si>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</si>
  <si>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</si>
  <si>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</si>
  <si>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</si>
  <si>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</si>
  <si>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</si>
  <si>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</si>
  <si>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</si>
  <si>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</si>
  <si>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</si>
  <si>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</si>
  <si>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</si>
  <si>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</si>
  <si>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</si>
  <si>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</si>
  <si>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</si>
  <si>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</si>
  <si>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</si>
  <si>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</si>
  <si>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</si>
  <si>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</si>
  <si>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</si>
  <si>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</si>
  <si>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</si>
  <si>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</si>
  <si>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</si>
  <si>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</si>
  <si>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</si>
  <si>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</si>
  <si>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</si>
  <si>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</si>
  <si>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</si>
  <si>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</si>
  <si>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</si>
  <si>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</si>
  <si>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</si>
  <si>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</si>
  <si>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</si>
  <si>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</si>
  <si>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</si>
  <si>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</si>
  <si>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</si>
  <si>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</si>
  <si>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</si>
  <si>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</si>
  <si>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</si>
  <si>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</si>
  <si>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</si>
  <si>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</si>
  <si>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</si>
  <si>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</si>
  <si>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</si>
  <si>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</si>
  <si>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</si>
  <si>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</si>
  <si>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</si>
  <si>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</si>
  <si>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</si>
  <si>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</si>
  <si>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</si>
  <si>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</si>
  <si>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</si>
  <si>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</si>
  <si>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</si>
  <si>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</si>
  <si>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</si>
  <si>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</si>
  <si>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</si>
  <si>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</si>
  <si>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</si>
  <si>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</si>
  <si>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</si>
  <si>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</si>
  <si>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</si>
  <si>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</si>
  <si>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</si>
  <si>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</si>
  <si>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</si>
  <si>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</si>
  <si>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</si>
  <si>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</si>
  <si>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</si>
  <si>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</si>
  <si>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</si>
  <si>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</si>
  <si>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</si>
  <si>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</si>
  <si>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</si>
  <si>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</si>
  <si>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</si>
  <si>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</si>
  <si>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</si>
  <si>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</si>
  <si>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</si>
  <si>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</si>
  <si>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</si>
  <si>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</si>
  <si>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</si>
  <si>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</si>
  <si>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</si>
  <si>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</si>
  <si>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</si>
  <si>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</si>
  <si>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</si>
  <si>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</si>
  <si>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</si>
  <si>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</si>
  <si>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</si>
  <si>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</si>
  <si>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</si>
  <si>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</si>
  <si>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</si>
  <si>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</si>
  <si>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</si>
  <si>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</si>
  <si>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</si>
  <si>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</si>
  <si>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</si>
  <si>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</si>
  <si>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</si>
  <si>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</si>
  <si>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</si>
  <si>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</si>
  <si>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</si>
  <si>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</si>
  <si>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</si>
  <si>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</si>
  <si>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</si>
  <si>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</si>
  <si>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</si>
  <si>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</si>
  <si>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</si>
  <si>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</si>
  <si>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</si>
  <si>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</si>
  <si>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</si>
  <si>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</si>
  <si>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</si>
  <si>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</si>
  <si>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</si>
  <si>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</si>
  <si>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</si>
  <si>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</si>
  <si>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</si>
  <si>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</si>
  <si>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</si>
  <si>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</si>
  <si>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</si>
  <si>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</si>
  <si>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</si>
  <si>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</si>
  <si>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</si>
  <si>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</si>
  <si>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</si>
  <si>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</si>
  <si>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</si>
  <si>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</si>
  <si>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</si>
  <si>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</si>
  <si>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</si>
  <si>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</si>
  <si>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</si>
  <si>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</si>
  <si>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</si>
  <si>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</si>
  <si>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</si>
  <si>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</si>
  <si>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</si>
  <si>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</si>
  <si>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</si>
  <si>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</si>
  <si>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</si>
  <si>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</si>
  <si>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</si>
  <si>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</si>
  <si>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</si>
  <si>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</si>
  <si>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</si>
  <si>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</si>
  <si>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</si>
  <si>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</si>
  <si>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</si>
  <si>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</si>
  <si>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</si>
  <si>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</si>
  <si>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</si>
  <si>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</si>
  <si>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</si>
  <si>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</si>
  <si>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</si>
  <si>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</si>
  <si>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</si>
  <si>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</si>
  <si>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</si>
  <si>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</si>
  <si>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</si>
  <si>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</si>
  <si>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</si>
  <si>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</si>
  <si>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</si>
  <si>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</si>
  <si>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</si>
  <si>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</si>
  <si>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</si>
  <si>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</si>
  <si>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</si>
  <si>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</si>
  <si>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</si>
  <si>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</si>
  <si>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</si>
  <si>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</si>
  <si>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</si>
  <si>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</si>
  <si>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</si>
  <si>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</si>
  <si>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</si>
  <si>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</si>
  <si>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</si>
  <si>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</si>
  <si>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</si>
  <si>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</si>
  <si>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</si>
  <si>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</si>
  <si>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</si>
  <si>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</si>
  <si>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</si>
  <si>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</si>
  <si>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</si>
  <si>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</si>
  <si>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</si>
  <si>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</si>
  <si>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</si>
  <si>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</si>
  <si>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</si>
  <si>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</si>
  <si>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</si>
  <si>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</si>
  <si>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</si>
  <si>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</si>
  <si>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</si>
  <si>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</si>
  <si>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</si>
  <si>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</si>
  <si>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</si>
  <si>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</si>
  <si>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</si>
  <si>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</si>
  <si>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</si>
  <si>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</si>
  <si>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</si>
  <si>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</si>
  <si>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</si>
  <si>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</si>
  <si>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</si>
  <si>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</si>
  <si>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</si>
  <si>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</si>
  <si>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</si>
  <si>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</si>
  <si>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</si>
  <si>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</si>
  <si>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</si>
  <si>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</si>
  <si>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</si>
  <si>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</si>
  <si>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</si>
  <si>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</si>
  <si>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</si>
  <si>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</si>
  <si>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</si>
  <si>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</si>
  <si>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</si>
  <si>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</si>
  <si>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</si>
  <si>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</si>
  <si>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</si>
  <si>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</si>
  <si>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</si>
  <si>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</si>
  <si>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</si>
  <si>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</si>
  <si>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</si>
  <si>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</si>
  <si>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</si>
  <si>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</si>
  <si>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</si>
  <si>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</si>
  <si>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</si>
  <si>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</si>
  <si>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</si>
  <si>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</si>
  <si>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</si>
  <si>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</si>
  <si>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</si>
  <si>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</si>
  <si>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</si>
  <si>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</si>
  <si>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</si>
  <si>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</si>
  <si>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</si>
  <si>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</si>
  <si>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</si>
  <si>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</si>
  <si>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</si>
  <si>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</si>
  <si>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</si>
  <si>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</si>
  <si>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</si>
  <si>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</si>
  <si>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</si>
  <si>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</si>
  <si>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</si>
  <si>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</si>
  <si>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</si>
  <si>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</si>
  <si>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</si>
  <si>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</si>
  <si>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</si>
  <si>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</si>
  <si>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</si>
  <si>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</si>
  <si>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</si>
  <si>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</si>
  <si>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</si>
  <si>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</si>
  <si>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</si>
  <si>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</si>
  <si>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</si>
  <si>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</si>
  <si>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</si>
  <si>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</si>
  <si>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</si>
  <si>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</si>
  <si>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</si>
  <si>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</si>
  <si>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</si>
  <si>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</si>
  <si>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</si>
  <si>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</si>
  <si>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</si>
  <si>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</si>
  <si>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</si>
  <si>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</si>
  <si>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</si>
  <si>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</si>
  <si>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</si>
  <si>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</si>
  <si>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</si>
  <si>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</si>
  <si>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</si>
  <si>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</si>
  <si>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</si>
  <si>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</si>
  <si>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</si>
  <si>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</si>
  <si>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</si>
  <si>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</si>
  <si>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</si>
  <si>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</si>
  <si>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</si>
  <si>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</si>
  <si>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</si>
  <si>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</si>
  <si>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</si>
  <si>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</si>
  <si>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</si>
  <si>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</si>
  <si>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</si>
  <si>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</si>
  <si>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</si>
  <si>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</si>
  <si>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</si>
  <si>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</si>
  <si>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</si>
  <si>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</si>
  <si>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</si>
  <si>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</si>
  <si>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</si>
  <si>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</si>
  <si>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</si>
  <si>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</si>
  <si>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</si>
  <si>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</si>
  <si>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</si>
  <si>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</si>
  <si>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</si>
  <si>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</si>
  <si>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</si>
  <si>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</si>
  <si>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</si>
  <si>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</si>
  <si>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</si>
  <si>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</si>
  <si>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</si>
  <si>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</si>
  <si>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</si>
  <si>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</si>
  <si>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</si>
  <si>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</si>
  <si>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</si>
  <si>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</si>
  <si>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</si>
  <si>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</si>
  <si>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</si>
  <si>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</si>
  <si>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</si>
  <si>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</si>
  <si>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</si>
  <si>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</si>
  <si>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</si>
  <si>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</si>
  <si>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</si>
  <si>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</si>
  <si>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</si>
  <si>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</si>
  <si>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</si>
  <si>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</si>
  <si>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</si>
  <si>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</si>
  <si>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</si>
  <si>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</si>
  <si>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</si>
  <si>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</si>
  <si>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</si>
  <si>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</si>
  <si>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</si>
  <si>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</si>
  <si>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</si>
  <si>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</si>
  <si>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</si>
  <si>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</si>
  <si>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</si>
  <si>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</si>
  <si>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</si>
  <si>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</si>
  <si>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</si>
  <si>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</si>
  <si>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</si>
  <si>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</si>
  <si>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</si>
  <si>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</si>
  <si>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</si>
  <si>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</si>
  <si>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</si>
  <si>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</si>
  <si>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</si>
  <si>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</si>
  <si>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</si>
  <si>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</si>
  <si>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</si>
  <si>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</si>
  <si>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</si>
  <si>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</si>
  <si>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</si>
  <si>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</si>
  <si>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</si>
  <si>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</si>
  <si>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</si>
  <si>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</si>
  <si>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</si>
  <si>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</si>
  <si>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</si>
  <si>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</si>
  <si>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</si>
  <si>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</si>
  <si>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</si>
  <si>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</si>
  <si>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</si>
  <si>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</si>
  <si>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</si>
  <si>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</si>
  <si>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</si>
  <si>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</si>
  <si>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</si>
  <si>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</si>
  <si>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</si>
  <si>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</si>
  <si>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</si>
  <si>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</si>
  <si>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</si>
  <si>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</si>
  <si>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</si>
  <si>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</si>
  <si>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</si>
  <si>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</si>
  <si>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</si>
  <si>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</si>
  <si>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</si>
  <si>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</si>
  <si>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</si>
  <si>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</si>
  <si>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</si>
  <si>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</si>
  <si>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</si>
  <si>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</si>
  <si>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</si>
  <si>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</si>
  <si>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</si>
  <si>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</si>
  <si>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</si>
  <si>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</si>
  <si>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</si>
  <si>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</si>
  <si>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</si>
  <si>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</si>
  <si>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</si>
  <si>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</si>
  <si>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</si>
  <si>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</si>
  <si>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</si>
  <si>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</si>
  <si>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</si>
  <si>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</si>
  <si>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</si>
  <si>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</si>
  <si>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</si>
  <si>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</si>
  <si>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</si>
  <si>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</si>
  <si>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</si>
  <si>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</si>
  <si>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</si>
  <si>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</si>
  <si>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</si>
  <si>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</si>
  <si>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</si>
  <si>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</si>
  <si>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</si>
  <si>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</si>
  <si>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</si>
  <si>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</si>
  <si>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</si>
  <si>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</si>
  <si>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</si>
  <si>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</si>
  <si>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</si>
  <si>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</si>
  <si>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</si>
  <si>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</si>
  <si>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</si>
  <si>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</si>
  <si>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</si>
  <si>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</si>
  <si>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</si>
  <si>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</si>
  <si>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</si>
  <si>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</si>
  <si>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</si>
  <si>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</si>
  <si>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</si>
  <si>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</si>
  <si>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</si>
  <si>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</si>
  <si>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</si>
  <si>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</si>
  <si>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</si>
  <si>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</si>
  <si>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</si>
  <si>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</si>
  <si>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</si>
  <si>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</si>
  <si>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</si>
  <si>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</si>
  <si>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</si>
  <si>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</si>
  <si>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</si>
  <si>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</si>
  <si>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</si>
  <si>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</si>
  <si>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</si>
  <si>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</si>
  <si>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</si>
  <si>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</si>
  <si>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</si>
  <si>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</si>
  <si>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</si>
  <si>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</si>
  <si>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</si>
  <si>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</si>
  <si>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</si>
  <si>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</si>
  <si>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</si>
  <si>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</si>
  <si>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</si>
  <si>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</si>
  <si>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</si>
  <si>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</si>
  <si>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</si>
  <si>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</si>
  <si>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</si>
  <si>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</si>
  <si>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</si>
  <si>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</si>
  <si>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</si>
  <si>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</si>
  <si>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</si>
  <si>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</si>
  <si>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</si>
  <si>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</si>
  <si>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</si>
  <si>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</si>
  <si>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</si>
  <si>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</si>
  <si>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</si>
  <si>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</si>
  <si>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</si>
  <si>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</si>
  <si>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</si>
  <si>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</si>
  <si>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</si>
  <si>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</si>
  <si>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</si>
  <si>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</si>
  <si>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</si>
  <si>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</si>
  <si>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</si>
  <si>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</si>
  <si>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</si>
  <si>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</si>
  <si>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</si>
  <si>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</si>
  <si>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</si>
  <si>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</si>
  <si>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</si>
  <si>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</si>
  <si>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</si>
  <si>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</si>
  <si>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</si>
  <si>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</si>
  <si>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</si>
  <si>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</si>
  <si>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</si>
  <si>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</si>
  <si>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</si>
  <si>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</si>
  <si>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</si>
  <si>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</si>
  <si>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</si>
  <si>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</si>
  <si>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</si>
  <si>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</si>
  <si>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</si>
  <si>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</si>
  <si>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</si>
  <si>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</si>
  <si>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</si>
  <si>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</si>
  <si>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</si>
  <si>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</si>
  <si>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</si>
  <si>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</si>
  <si>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</si>
  <si>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</si>
  <si>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</si>
  <si>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</si>
  <si>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</si>
  <si>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</si>
  <si>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</si>
  <si>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</si>
  <si>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</si>
  <si>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</si>
  <si>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</si>
  <si>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</si>
  <si>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</si>
  <si>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</si>
  <si>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</si>
  <si>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</si>
  <si>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</si>
  <si>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</si>
  <si>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</si>
  <si>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</si>
  <si>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</si>
  <si>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</si>
  <si>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</si>
  <si>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</si>
  <si>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</si>
  <si>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</si>
  <si>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</si>
  <si>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</si>
  <si>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</si>
  <si>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</si>
  <si>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</si>
  <si>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</si>
  <si>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</si>
  <si>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</si>
  <si>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</si>
  <si>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</si>
  <si>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</si>
  <si>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</si>
  <si>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</si>
  <si>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</si>
  <si>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</si>
  <si>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</si>
  <si>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</si>
  <si>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</si>
  <si>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</si>
  <si>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</si>
  <si>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</si>
  <si>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</si>
  <si>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</si>
  <si>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</si>
  <si>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</si>
  <si>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</si>
  <si>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</si>
  <si>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</si>
  <si>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</si>
  <si>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</si>
  <si>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</si>
  <si>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</si>
  <si>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</si>
  <si>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</si>
  <si>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</si>
  <si>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</si>
  <si>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</si>
  <si>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</si>
  <si>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</si>
  <si>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</si>
  <si>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</si>
  <si>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</si>
  <si>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</si>
  <si>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</si>
  <si>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</si>
  <si>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</si>
  <si>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</si>
  <si>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</si>
  <si>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</si>
  <si>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</si>
  <si>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</si>
  <si>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</si>
  <si>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</si>
  <si>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</si>
  <si>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</si>
  <si>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</si>
  <si>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</si>
  <si>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</si>
  <si>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</si>
  <si>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</si>
  <si>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</si>
  <si>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</si>
  <si>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</si>
  <si>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</si>
  <si>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</si>
  <si>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</si>
  <si>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</si>
  <si>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</si>
  <si>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</si>
  <si>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</si>
  <si>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</si>
  <si>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</si>
  <si>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</si>
  <si>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</si>
  <si>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</si>
  <si>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</si>
  <si>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</si>
  <si>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</si>
  <si>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</si>
  <si>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</si>
  <si>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</si>
  <si>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</si>
  <si>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</si>
  <si>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</si>
  <si>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</si>
  <si>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</si>
  <si>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</si>
  <si>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</si>
  <si>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</si>
  <si>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</si>
  <si>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</si>
  <si>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</si>
  <si>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</si>
  <si>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</si>
  <si>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</si>
  <si>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</si>
  <si>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</si>
  <si>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</si>
  <si>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</si>
  <si>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</si>
  <si>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</si>
  <si>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</si>
  <si>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</si>
  <si>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</si>
  <si>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</si>
  <si>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</si>
  <si>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</si>
  <si>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</si>
  <si>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</si>
  <si>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</si>
  <si>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</si>
  <si>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</si>
  <si>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</si>
  <si>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</si>
  <si>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</si>
  <si>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</si>
  <si>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</si>
  <si>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</si>
  <si>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</si>
  <si>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</si>
  <si>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</si>
  <si>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</si>
  <si>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</si>
  <si>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</si>
  <si>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</si>
  <si>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</si>
  <si>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</si>
  <si>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</si>
  <si>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</si>
  <si>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</si>
  <si>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</si>
  <si>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</si>
  <si>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</si>
  <si>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</si>
  <si>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</si>
  <si>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</si>
  <si>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</si>
  <si>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</si>
  <si>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</si>
  <si>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</si>
  <si>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</si>
  <si>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</si>
  <si>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</si>
  <si>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</si>
  <si>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</si>
  <si>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</si>
  <si>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</si>
  <si>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</si>
  <si>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</si>
  <si>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</si>
  <si>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</si>
  <si>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</si>
  <si>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</si>
  <si>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</si>
  <si>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</si>
  <si>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</si>
  <si>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</si>
  <si>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</si>
  <si>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</si>
  <si>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</si>
  <si>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</si>
  <si>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</si>
  <si>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</si>
  <si>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</si>
  <si>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</si>
  <si>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</si>
  <si>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</si>
  <si>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</si>
  <si>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</si>
  <si>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</si>
  <si>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</si>
  <si>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</si>
  <si>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</si>
  <si>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</si>
  <si>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</si>
  <si>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</si>
  <si>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</si>
  <si>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</si>
  <si>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</si>
  <si>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</si>
  <si>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</si>
  <si>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</si>
  <si>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</si>
  <si>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</si>
  <si>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</si>
  <si>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</si>
  <si>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</si>
  <si>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</si>
  <si>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</si>
  <si>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</si>
  <si>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</si>
  <si>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</si>
  <si>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</si>
  <si>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</si>
  <si>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</si>
  <si>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</si>
  <si>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</si>
  <si>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</si>
  <si>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</si>
  <si>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</si>
  <si>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</si>
  <si>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</si>
  <si>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</si>
  <si>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</si>
  <si>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</si>
  <si>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</si>
  <si>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</si>
  <si>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</si>
  <si>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</si>
  <si>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</si>
  <si>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</si>
  <si>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</si>
  <si>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</si>
  <si>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</si>
  <si>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</si>
  <si>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</si>
  <si>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</si>
  <si>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</si>
  <si>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</si>
  <si>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</si>
  <si>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</si>
  <si>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</si>
  <si>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</si>
  <si>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</si>
  <si>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</si>
  <si>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</si>
  <si>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</si>
  <si>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</si>
  <si>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</si>
  <si>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</si>
  <si>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</si>
  <si>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</si>
  <si>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</si>
  <si>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</si>
  <si>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</si>
  <si>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</si>
  <si>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</si>
  <si>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</si>
  <si>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</si>
  <si>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</si>
  <si>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</si>
  <si>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</si>
  <si>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</si>
  <si>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</si>
  <si>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</si>
  <si>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</si>
  <si>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</si>
  <si>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</si>
  <si>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</si>
  <si>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</si>
  <si>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</si>
  <si>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</si>
  <si>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</si>
  <si>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</si>
  <si>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</si>
  <si>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</si>
  <si>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</si>
  <si>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</si>
  <si>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</si>
  <si>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</si>
  <si>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</si>
  <si>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</si>
  <si>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</si>
  <si>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</si>
  <si>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</si>
  <si>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</si>
  <si>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</si>
  <si>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</si>
  <si>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</si>
  <si>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</si>
  <si>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</si>
  <si>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</si>
  <si>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</si>
  <si>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</si>
  <si>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</si>
  <si>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</si>
  <si>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</si>
  <si>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</si>
  <si>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</si>
  <si>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</si>
  <si>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</si>
  <si>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</si>
  <si>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</si>
  <si>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</si>
  <si>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</si>
  <si>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</si>
  <si>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</si>
  <si>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</si>
  <si>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</si>
  <si>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</si>
  <si>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</si>
  <si>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</si>
  <si>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</si>
  <si>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</si>
  <si>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</si>
  <si>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</si>
  <si>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</si>
  <si>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</si>
  <si>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</si>
  <si>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</si>
  <si>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</si>
  <si>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</si>
  <si>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</si>
  <si>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</si>
  <si>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</si>
  <si>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</si>
  <si>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</si>
  <si>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</si>
  <si>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</si>
  <si>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</si>
  <si>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</si>
  <si>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</si>
  <si>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</si>
  <si>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</si>
  <si>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</si>
  <si>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</si>
  <si>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</si>
  <si>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</si>
  <si>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</si>
  <si>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</si>
  <si>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</si>
  <si>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</si>
  <si>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</si>
  <si>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</si>
  <si>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</si>
  <si>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</si>
  <si>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</si>
  <si>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</si>
  <si>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</si>
  <si>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</si>
  <si>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</si>
  <si>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</si>
  <si>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</si>
  <si>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</si>
  <si>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</si>
  <si>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</si>
  <si>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</si>
  <si>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</si>
  <si>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</si>
  <si>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</si>
  <si>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</si>
  <si>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</si>
  <si>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</si>
  <si>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</si>
  <si>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</si>
  <si>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</si>
  <si>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</si>
  <si>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</si>
  <si>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</si>
  <si>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</si>
  <si>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</si>
  <si>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</si>
  <si>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</si>
  <si>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</si>
  <si>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</si>
  <si>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</si>
  <si>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</si>
  <si>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</si>
  <si>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</si>
  <si>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</si>
  <si>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</si>
  <si>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</si>
  <si>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</si>
  <si>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</si>
  <si>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</si>
  <si>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</si>
  <si>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</si>
  <si>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</si>
  <si>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</si>
  <si>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</si>
  <si>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</si>
  <si>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</si>
  <si>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</si>
  <si>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</si>
  <si>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</si>
  <si>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</si>
  <si>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</si>
  <si>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</si>
  <si>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</si>
  <si>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</si>
  <si>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</si>
  <si>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</si>
  <si>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</si>
  <si>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</si>
  <si>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</si>
  <si>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</si>
  <si>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</si>
  <si>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</si>
  <si>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</si>
  <si>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</si>
  <si>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</si>
  <si>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</si>
  <si>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</si>
  <si>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</si>
  <si>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</si>
  <si>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</si>
  <si>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</si>
  <si>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</si>
  <si>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</si>
  <si>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</si>
  <si>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</si>
  <si>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</si>
  <si>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</si>
  <si>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</si>
  <si>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</si>
  <si>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</si>
  <si>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</si>
  <si>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</si>
  <si>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</si>
  <si>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</si>
  <si>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</si>
  <si>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</si>
  <si>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</si>
  <si>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</si>
  <si>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</si>
  <si>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</si>
  <si>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</si>
  <si>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</si>
  <si>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</si>
  <si>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</si>
  <si>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</si>
  <si>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</si>
  <si>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</si>
  <si>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</si>
  <si>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</si>
  <si>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</si>
  <si>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</si>
  <si>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</si>
  <si>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</si>
  <si>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</si>
  <si>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</si>
  <si>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</si>
  <si>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</si>
  <si>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</si>
  <si>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</si>
  <si>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</si>
  <si>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</si>
  <si>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</si>
  <si>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</si>
  <si>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</si>
  <si>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</si>
  <si>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</si>
  <si>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</si>
  <si>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</si>
  <si>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</si>
  <si>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</si>
  <si>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</si>
  <si>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</si>
  <si>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</si>
  <si>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</si>
  <si>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</si>
  <si>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</si>
  <si>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</si>
  <si>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</si>
  <si>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</si>
  <si>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</si>
  <si>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</si>
  <si>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</si>
  <si>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</si>
  <si>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</si>
  <si>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</si>
  <si>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</si>
  <si>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</si>
  <si>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</si>
  <si>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</si>
  <si>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</si>
  <si>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</si>
  <si>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</si>
  <si>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</si>
  <si>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</si>
  <si>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</si>
  <si>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</si>
  <si>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</si>
  <si>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</si>
  <si>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</si>
  <si>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</si>
  <si>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</si>
  <si>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</si>
  <si>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</si>
  <si>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</si>
  <si>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</si>
  <si>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</si>
  <si>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</si>
  <si>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</si>
  <si>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</si>
  <si>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</si>
  <si>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</si>
  <si>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</si>
  <si>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</si>
  <si>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</si>
  <si>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</si>
  <si>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</si>
  <si>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</si>
  <si>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</si>
  <si>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</si>
  <si>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</si>
  <si>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</si>
  <si>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</si>
  <si>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</si>
  <si>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</si>
  <si>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</si>
  <si>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</si>
  <si>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</si>
  <si>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</si>
  <si>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</si>
  <si>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</si>
  <si>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</si>
  <si>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</si>
  <si>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</si>
  <si>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</si>
  <si>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</si>
  <si>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</si>
  <si>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</si>
  <si>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</si>
  <si>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</si>
  <si>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</si>
  <si>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</si>
  <si>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</si>
  <si>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</si>
  <si>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</si>
  <si>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</si>
  <si>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</si>
  <si>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</si>
  <si>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</si>
  <si>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</si>
  <si>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</si>
  <si>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</si>
  <si>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</si>
  <si>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</si>
  <si>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</si>
  <si>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</si>
  <si>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</si>
  <si>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</si>
  <si>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</si>
  <si>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</si>
  <si>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</si>
  <si>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</si>
  <si>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</si>
  <si>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</si>
  <si>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</si>
  <si>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</si>
  <si>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</si>
  <si>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</si>
  <si>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</si>
  <si>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</si>
  <si>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</si>
  <si>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</si>
  <si>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</si>
  <si>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</si>
  <si>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</si>
  <si>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</si>
  <si>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</si>
  <si>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</si>
  <si>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</si>
  <si>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</si>
  <si>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</si>
  <si>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</si>
  <si>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</si>
  <si>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</si>
  <si>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</si>
  <si>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</si>
  <si>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</si>
  <si>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</si>
  <si>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</si>
  <si>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</si>
  <si>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</si>
  <si>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</si>
  <si>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</si>
  <si>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</si>
  <si>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</si>
  <si>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</si>
  <si>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</si>
  <si>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</si>
  <si>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</si>
  <si>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</si>
  <si>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</si>
  <si>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</si>
  <si>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</si>
  <si>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</si>
  <si>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</si>
  <si>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</si>
  <si>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</si>
  <si>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</si>
  <si>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</si>
  <si>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</si>
  <si>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</si>
  <si>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</si>
  <si>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</si>
  <si>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</si>
  <si>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</si>
  <si>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</si>
  <si>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</si>
  <si>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</si>
  <si>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</si>
  <si>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</si>
  <si>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</si>
  <si>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</si>
  <si>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</si>
  <si>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</si>
  <si>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</si>
  <si>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</si>
  <si>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</si>
  <si>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</si>
  <si>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</si>
  <si>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</si>
  <si>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</si>
  <si>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</si>
  <si>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</si>
  <si>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</si>
  <si>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</si>
  <si>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</si>
  <si>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</si>
  <si>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</si>
  <si>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</si>
  <si>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</si>
  <si>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</si>
  <si>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</si>
  <si>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</si>
  <si>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</si>
  <si>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</si>
  <si>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</si>
  <si>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</si>
  <si>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</si>
  <si>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</si>
  <si>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</si>
  <si>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</si>
  <si>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</si>
  <si>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</si>
  <si>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</si>
  <si>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</si>
  <si>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</si>
  <si>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</si>
  <si>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</si>
  <si>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</si>
  <si>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</si>
  <si>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</si>
  <si>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</si>
  <si>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</si>
  <si>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</si>
  <si>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</si>
  <si>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</si>
  <si>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</si>
  <si>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</si>
  <si>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</si>
  <si>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</si>
  <si>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</si>
  <si>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</si>
  <si>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</si>
  <si>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</si>
  <si>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</si>
  <si>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</si>
  <si>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</si>
  <si>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</si>
  <si>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</si>
  <si>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</si>
  <si>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</si>
  <si>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</si>
  <si>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</si>
  <si>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</si>
  <si>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</si>
  <si>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</si>
  <si>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</si>
  <si>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</si>
  <si>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</si>
  <si>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</si>
  <si>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</si>
  <si>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</si>
  <si>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</si>
  <si>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</si>
  <si>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</si>
  <si>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</si>
  <si>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</si>
  <si>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</si>
  <si>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</si>
  <si>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</si>
  <si>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</si>
  <si>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</si>
  <si>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</si>
  <si>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</si>
  <si>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</si>
  <si>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</si>
  <si>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</si>
  <si>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</si>
  <si>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</si>
  <si>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</si>
  <si>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</si>
  <si>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</si>
  <si>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</si>
  <si>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</si>
  <si>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</si>
  <si>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</si>
  <si>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</si>
  <si>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</si>
  <si>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</si>
  <si>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</si>
  <si>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</si>
  <si>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</si>
  <si>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</si>
  <si>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</si>
  <si>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</si>
  <si>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</si>
  <si>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</si>
  <si>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</si>
  <si>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</si>
  <si>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</si>
  <si>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</si>
  <si>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</si>
  <si>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</si>
  <si>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</si>
  <si>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</si>
  <si>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</si>
  <si>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</si>
  <si>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</si>
  <si>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</si>
  <si>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</si>
  <si>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</si>
  <si>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</si>
  <si>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</si>
  <si>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</si>
  <si>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</si>
  <si>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</si>
  <si>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</si>
  <si>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</si>
  <si>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</si>
  <si>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</si>
  <si>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</si>
  <si>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</si>
  <si>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</si>
  <si>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</si>
  <si>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</si>
  <si>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</si>
  <si>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</si>
  <si>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</si>
  <si>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</si>
  <si>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</si>
  <si>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</si>
  <si>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</si>
  <si>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</si>
  <si>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</si>
  <si>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</si>
  <si>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</si>
  <si>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</si>
  <si>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</si>
  <si>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</si>
  <si>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</si>
  <si>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</si>
  <si>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</si>
  <si>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</si>
  <si>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</si>
  <si>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</si>
  <si>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</si>
  <si>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</si>
  <si>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</si>
  <si>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</si>
  <si>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</si>
  <si>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</si>
  <si>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</si>
  <si>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</si>
  <si>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</si>
  <si>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</si>
  <si>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</si>
  <si>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</si>
  <si>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</si>
  <si>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</si>
  <si>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</si>
  <si>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</si>
  <si>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</si>
  <si>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</si>
  <si>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</si>
  <si>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</si>
  <si>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</si>
  <si>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</si>
  <si>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</si>
  <si>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</si>
  <si>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</si>
  <si>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</si>
  <si>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</si>
  <si>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</si>
  <si>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</si>
  <si>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</si>
  <si>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</si>
  <si>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</si>
  <si>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</si>
  <si>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</si>
  <si>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</si>
  <si>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</si>
  <si>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</si>
  <si>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</si>
  <si>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</si>
  <si>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</si>
  <si>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</si>
  <si>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</si>
  <si>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</si>
  <si>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</si>
  <si>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</si>
  <si>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</si>
  <si>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</si>
  <si>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</si>
  <si>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</si>
  <si>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</si>
  <si>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</si>
  <si>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</si>
  <si>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</si>
  <si>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</si>
  <si>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</si>
  <si>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</si>
  <si>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</si>
  <si>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</si>
  <si>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</si>
  <si>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</si>
  <si>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</si>
  <si>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</si>
  <si>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</si>
  <si>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</si>
  <si>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</si>
  <si>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</si>
  <si>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</si>
  <si>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</si>
  <si>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</si>
  <si>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</si>
  <si>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</si>
  <si>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</si>
  <si>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</si>
  <si>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</si>
  <si>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</si>
  <si>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</si>
  <si>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</si>
  <si>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</si>
  <si>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</si>
  <si>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</si>
  <si>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</si>
  <si>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</si>
  <si>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</si>
  <si>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</si>
  <si>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</si>
  <si>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</si>
  <si>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</si>
  <si>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</si>
  <si>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</si>
  <si>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</si>
  <si>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</si>
  <si>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</si>
  <si>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</si>
  <si>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</si>
  <si>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</si>
  <si>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</si>
  <si>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</si>
  <si>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</si>
  <si>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</si>
  <si>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</si>
  <si>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</si>
  <si>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</si>
  <si>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</si>
  <si>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</si>
  <si>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</si>
  <si>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</si>
  <si>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</si>
  <si>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</si>
  <si>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</si>
  <si>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</si>
  <si>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</si>
  <si>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</si>
  <si>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</si>
  <si>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</si>
  <si>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</si>
  <si>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</si>
  <si>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</si>
  <si>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</si>
  <si>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</si>
  <si>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</si>
  <si>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</si>
  <si>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</si>
  <si>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</si>
  <si>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</si>
  <si>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</si>
  <si>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</si>
  <si>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</si>
  <si>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</si>
  <si>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</si>
  <si>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</si>
  <si>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</si>
  <si>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</si>
  <si>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</si>
  <si>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</si>
  <si>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</si>
  <si>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</si>
  <si>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</si>
  <si>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</si>
  <si>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</si>
  <si>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</si>
  <si>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</si>
  <si>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</si>
  <si>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</si>
  <si>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</si>
  <si>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</si>
  <si>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</si>
  <si>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</si>
  <si>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</si>
  <si>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</si>
  <si>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</si>
  <si>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</si>
  <si>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</si>
  <si>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</si>
  <si>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</si>
  <si>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</si>
  <si>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</si>
  <si>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</si>
  <si>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</si>
  <si>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</si>
  <si>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</si>
  <si>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</si>
  <si>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</si>
  <si>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</si>
  <si>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</si>
  <si>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</si>
  <si>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</si>
  <si>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</si>
  <si>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</si>
  <si>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</si>
  <si>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</si>
  <si>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</si>
  <si>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</si>
  <si>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</si>
  <si>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</si>
  <si>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</si>
  <si>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</si>
  <si>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</si>
  <si>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</si>
  <si>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</si>
  <si>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</si>
  <si>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</si>
  <si>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</si>
  <si>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</si>
  <si>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</si>
  <si>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</si>
  <si>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</si>
  <si>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</si>
  <si>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</si>
  <si>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</si>
  <si>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</si>
  <si>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</si>
  <si>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</si>
  <si>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</si>
  <si>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</si>
  <si>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</si>
  <si>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</si>
  <si>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</si>
  <si>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</si>
  <si>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</si>
  <si>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</si>
  <si>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</si>
  <si>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</si>
  <si>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</si>
  <si>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</si>
  <si>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</si>
  <si>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</si>
  <si>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</si>
  <si>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</si>
  <si>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</si>
  <si>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</si>
  <si>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</si>
  <si>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</si>
  <si>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</si>
  <si>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</si>
  <si>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</si>
  <si>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</si>
  <si>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</si>
  <si>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</si>
  <si>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</si>
  <si>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</si>
  <si>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</si>
  <si>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</si>
  <si>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</si>
  <si>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</si>
  <si>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</si>
  <si>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</si>
  <si>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</si>
  <si>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</si>
  <si>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</si>
  <si>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</si>
  <si>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</si>
  <si>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</si>
  <si>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</si>
  <si>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</si>
  <si>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</si>
  <si>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</si>
  <si>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</si>
  <si>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</si>
  <si>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</si>
  <si>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</si>
  <si>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</si>
  <si>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</si>
  <si>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</si>
  <si>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</si>
  <si>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</si>
  <si>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</si>
  <si>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</si>
  <si>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</si>
  <si>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</si>
  <si>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</si>
  <si>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</si>
  <si>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</si>
  <si>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</si>
  <si>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</si>
  <si>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</si>
  <si>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</si>
  <si>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</si>
  <si>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</si>
  <si>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</si>
  <si>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</si>
  <si>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</si>
  <si>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</si>
  <si>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</si>
  <si>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</si>
  <si>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</si>
  <si>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</si>
  <si>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</si>
  <si>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</si>
  <si>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</si>
  <si>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</si>
  <si>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</si>
  <si>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</si>
  <si>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</si>
  <si>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</si>
  <si>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</si>
  <si>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</si>
  <si>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</si>
  <si>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</si>
  <si>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</si>
  <si>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</si>
  <si>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</si>
  <si>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</si>
  <si>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</si>
  <si>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</si>
  <si>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</si>
  <si>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</si>
  <si>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</si>
  <si>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</si>
  <si>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</si>
  <si>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</si>
  <si>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</si>
  <si>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</si>
  <si>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</si>
  <si>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</si>
  <si>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</si>
  <si>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</si>
  <si>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</si>
  <si>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</si>
  <si>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</si>
  <si>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</si>
  <si>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</si>
  <si>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</si>
  <si>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</si>
  <si>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</si>
  <si>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</si>
  <si>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</si>
  <si>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</si>
  <si>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</si>
  <si>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</si>
  <si>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</si>
  <si>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</si>
  <si>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</si>
  <si>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</si>
  <si>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</si>
  <si>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</si>
  <si>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</si>
  <si>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</si>
  <si>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</si>
  <si>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</si>
  <si>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</si>
  <si>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</si>
  <si>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</si>
  <si>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</si>
  <si>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</si>
  <si>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</si>
  <si>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</si>
  <si>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</si>
  <si>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</si>
  <si>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</si>
  <si>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</si>
  <si>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</si>
  <si>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</si>
  <si>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</si>
  <si>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</si>
  <si>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</si>
  <si>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</si>
  <si>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</si>
  <si>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</si>
  <si>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</si>
  <si>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</si>
  <si>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</si>
  <si>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</si>
  <si>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</si>
  <si>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</si>
  <si>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</si>
  <si>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</si>
  <si>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</si>
  <si>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</si>
  <si>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</si>
  <si>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</si>
  <si>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</si>
  <si>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</si>
  <si>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</si>
  <si>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</si>
  <si>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</si>
  <si>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</si>
  <si>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</si>
  <si>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</si>
  <si>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</si>
  <si>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</si>
  <si>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</si>
  <si>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</si>
  <si>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</si>
  <si>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</si>
  <si>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</si>
  <si>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</si>
  <si>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</si>
  <si>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</si>
  <si>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</si>
  <si>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</si>
  <si>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</si>
  <si>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</si>
  <si>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</si>
  <si>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</si>
  <si>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</si>
  <si>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</si>
  <si>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</si>
  <si>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</si>
  <si>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</si>
  <si>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</si>
  <si>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</si>
  <si>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</si>
  <si>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</si>
  <si>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</si>
  <si>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</si>
  <si>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</si>
  <si>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</si>
  <si>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</si>
  <si>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</si>
  <si>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</si>
  <si>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</si>
  <si>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</si>
  <si>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</si>
  <si>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</si>
  <si>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</si>
  <si>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</si>
  <si>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</si>
  <si>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</si>
  <si>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</si>
  <si>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</si>
  <si>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</si>
  <si>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</si>
  <si>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</si>
  <si>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</si>
  <si>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</si>
  <si>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</si>
  <si>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</si>
  <si>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</si>
  <si>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</si>
  <si>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</si>
  <si>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</si>
  <si>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</si>
  <si>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</si>
  <si>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</si>
  <si>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</si>
  <si>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</si>
  <si>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</si>
  <si>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</si>
  <si>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</si>
  <si>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</si>
  <si>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</si>
  <si>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</si>
  <si>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</si>
  <si>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</si>
  <si>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</si>
  <si>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</si>
  <si>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</si>
  <si>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</si>
  <si>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</si>
  <si>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</si>
  <si>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</si>
  <si>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</si>
  <si>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</si>
  <si>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</si>
  <si>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</si>
  <si>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</si>
  <si>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</si>
  <si>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</si>
  <si>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</si>
  <si>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</si>
  <si>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</si>
  <si>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</si>
  <si>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</si>
  <si>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</si>
  <si>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</si>
  <si>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</si>
  <si>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</si>
  <si>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</si>
  <si>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</si>
  <si>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</si>
  <si>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</si>
  <si>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</si>
  <si>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</si>
  <si>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</si>
  <si>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</si>
  <si>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</si>
  <si>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</si>
  <si>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</si>
  <si>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</si>
  <si>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</si>
  <si>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</si>
  <si>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</si>
  <si>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</si>
  <si>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</si>
  <si>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</si>
  <si>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</si>
  <si>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</si>
  <si>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</si>
  <si>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</si>
  <si>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</si>
  <si>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</si>
  <si>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</si>
  <si>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</si>
  <si>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</si>
  <si>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</si>
  <si>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</si>
  <si>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</si>
  <si>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</si>
  <si>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</si>
  <si>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</si>
  <si>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</si>
  <si>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</si>
  <si>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</si>
  <si>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</si>
  <si>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</si>
  <si>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</si>
  <si>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</si>
  <si>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</si>
  <si>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</si>
  <si>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</si>
  <si>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</si>
  <si>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</si>
  <si>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</si>
  <si>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</si>
  <si>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</si>
  <si>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</si>
  <si>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</si>
  <si>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</si>
  <si>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</si>
  <si>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</si>
  <si>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</si>
  <si>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</si>
  <si>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</si>
  <si>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</si>
  <si>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</si>
  <si>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</si>
  <si>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</si>
  <si>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</si>
  <si>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</si>
  <si>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</si>
  <si>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</si>
  <si>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</si>
  <si>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</si>
  <si>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</si>
  <si>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</si>
  <si>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</si>
  <si>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</si>
  <si>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</si>
  <si>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</si>
  <si>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</si>
  <si>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</si>
  <si>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</si>
  <si>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</si>
  <si>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</si>
  <si>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</si>
  <si>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</si>
  <si>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</si>
  <si>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</si>
  <si>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</si>
  <si>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</si>
  <si>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</si>
  <si>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</si>
  <si>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</si>
  <si>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</si>
  <si>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</si>
  <si>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</si>
  <si>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</si>
  <si>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</si>
  <si>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</si>
  <si>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</si>
  <si>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</si>
  <si>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</si>
  <si>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</si>
  <si>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</si>
  <si>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</si>
  <si>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</si>
  <si>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</si>
  <si>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</si>
  <si>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</si>
  <si>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</si>
  <si>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</si>
  <si>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</si>
  <si>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</si>
  <si>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</si>
  <si>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</si>
  <si>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</si>
  <si>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</si>
  <si>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</si>
  <si>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</si>
  <si>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</si>
  <si>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</si>
  <si>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</si>
  <si>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</si>
  <si>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</si>
  <si>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</si>
  <si>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</si>
  <si>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</si>
  <si>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</si>
  <si>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</si>
  <si>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</si>
  <si>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</si>
  <si>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</si>
  <si>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</si>
  <si>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</si>
  <si>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</si>
  <si>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</si>
  <si>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</si>
  <si>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</si>
  <si>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</si>
  <si>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</si>
  <si>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</si>
  <si>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</si>
  <si>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</si>
  <si>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</si>
  <si>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</si>
  <si>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</si>
  <si>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</si>
  <si>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</si>
  <si>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</si>
  <si>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</si>
  <si>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</si>
  <si>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</si>
  <si>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</si>
  <si>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</si>
  <si>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</si>
  <si>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</si>
  <si>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</si>
  <si>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</si>
  <si>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</si>
  <si>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</si>
  <si>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</si>
  <si>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</si>
  <si>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</si>
  <si>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</si>
  <si>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</si>
  <si>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</si>
  <si>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</si>
  <si>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</si>
  <si>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</si>
  <si>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</si>
  <si>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</si>
  <si>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</si>
  <si>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</si>
  <si>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</si>
  <si>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</si>
  <si>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</si>
  <si>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</si>
  <si>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</si>
  <si>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</si>
  <si>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</si>
  <si>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</si>
  <si>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</si>
  <si>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</si>
  <si>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</si>
  <si>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</si>
  <si>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</si>
  <si>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</si>
  <si>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</si>
  <si>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</si>
  <si>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</si>
  <si>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</si>
  <si>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</si>
  <si>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</si>
  <si>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</si>
  <si>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</si>
  <si>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</si>
  <si>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</si>
  <si>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</si>
  <si>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</si>
  <si>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</si>
  <si>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</si>
  <si>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</si>
  <si>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</si>
  <si>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</si>
  <si>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</si>
  <si>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</si>
  <si>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</si>
  <si>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</si>
  <si>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</si>
  <si>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</si>
  <si>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</si>
  <si>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</si>
  <si>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</si>
  <si>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</si>
  <si>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</si>
  <si>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</si>
  <si>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</si>
  <si>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</si>
  <si>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</si>
  <si>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</si>
  <si>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</si>
  <si>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</si>
  <si>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</si>
  <si>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</si>
  <si>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</si>
  <si>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</si>
  <si>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</si>
  <si>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</si>
  <si>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</si>
  <si>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</si>
  <si>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</si>
  <si>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</si>
  <si>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</si>
  <si>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</si>
  <si>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</si>
  <si>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</si>
  <si>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</si>
  <si>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</si>
  <si>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</si>
  <si>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</si>
  <si>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</si>
  <si>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</si>
  <si>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</si>
  <si>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</si>
  <si>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</si>
  <si>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</si>
  <si>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</si>
  <si>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</si>
  <si>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</si>
  <si>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</si>
  <si>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</si>
  <si>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</si>
  <si>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</si>
  <si>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</si>
  <si>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</si>
  <si>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</si>
  <si>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</si>
  <si>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</si>
  <si>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</si>
  <si>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</si>
  <si>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</si>
  <si>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</si>
  <si>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</si>
  <si>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</si>
  <si>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</si>
  <si>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</si>
  <si>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</si>
  <si>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</si>
  <si>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</si>
  <si>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</si>
  <si>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</si>
  <si>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</si>
  <si>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</si>
  <si>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</si>
  <si>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</si>
  <si>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</si>
  <si>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</si>
  <si>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</si>
  <si>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</si>
  <si>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</si>
  <si>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</si>
  <si>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</si>
  <si>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</si>
  <si>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</si>
  <si>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</si>
  <si>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</si>
  <si>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</si>
  <si>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</si>
  <si>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</si>
  <si>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</si>
  <si>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</si>
  <si>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</si>
  <si>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</si>
  <si>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</si>
  <si>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</si>
  <si>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</si>
  <si>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</si>
  <si>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</si>
  <si>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</si>
  <si>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</si>
  <si>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</si>
  <si>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</si>
  <si>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</si>
  <si>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</si>
  <si>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</si>
  <si>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</si>
  <si>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</si>
  <si>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</si>
  <si>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</si>
  <si>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</si>
  <si>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</si>
  <si>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</si>
  <si>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</si>
  <si>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</si>
  <si>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</si>
  <si>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</si>
  <si>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</si>
  <si>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</si>
  <si>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</si>
  <si>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</si>
  <si>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</si>
  <si>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</si>
  <si>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</si>
  <si>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</si>
  <si>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</si>
  <si>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</si>
  <si>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</si>
  <si>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</si>
  <si>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</si>
  <si>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</si>
  <si>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</si>
  <si>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</si>
  <si>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</si>
  <si>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</si>
  <si>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</si>
  <si>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</si>
  <si>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</si>
  <si>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</si>
  <si>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</si>
  <si>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</si>
  <si>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</si>
  <si>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</si>
  <si>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</si>
  <si>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</si>
  <si>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</si>
  <si>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</si>
  <si>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</si>
  <si>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</si>
  <si>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</si>
  <si>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</si>
  <si>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</si>
  <si>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</si>
  <si>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</si>
  <si>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</si>
  <si>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</si>
  <si>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</si>
  <si>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</si>
  <si>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</si>
  <si>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</si>
  <si>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</si>
  <si>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</si>
  <si>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</si>
  <si>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</si>
  <si>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</si>
  <si>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</si>
  <si>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</si>
  <si>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</si>
  <si>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</si>
  <si>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</si>
  <si>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</si>
  <si>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</si>
  <si>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</si>
  <si>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</si>
  <si>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</si>
  <si>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</si>
  <si>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</si>
  <si>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</si>
  <si>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</si>
  <si>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</si>
  <si>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</si>
  <si>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</si>
  <si>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</si>
  <si>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</si>
  <si>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</si>
  <si>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</si>
  <si>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</si>
  <si>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</si>
  <si>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</si>
  <si>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</si>
  <si>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</si>
  <si>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</si>
  <si>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</si>
  <si>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</si>
  <si>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</si>
  <si>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</si>
  <si>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</si>
  <si>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</si>
  <si>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</si>
  <si>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</si>
  <si>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</si>
  <si>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</si>
  <si>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</si>
  <si>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</si>
  <si>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</si>
  <si>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</si>
  <si>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</si>
  <si>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</si>
  <si>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</si>
  <si>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</si>
  <si>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</si>
  <si>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</si>
  <si>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</si>
  <si>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</si>
  <si>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</si>
  <si>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</si>
  <si>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</si>
  <si>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</si>
  <si>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</si>
  <si>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</si>
  <si>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</si>
  <si>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</si>
  <si>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</si>
  <si>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</si>
  <si>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</si>
  <si>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</si>
  <si>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</si>
  <si>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</si>
  <si>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</si>
  <si>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</si>
  <si>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</si>
  <si>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</si>
  <si>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</si>
  <si>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</si>
  <si>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</si>
  <si>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</si>
  <si>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</si>
  <si>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</si>
  <si>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</si>
  <si>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</si>
  <si>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</si>
  <si>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</si>
  <si>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</si>
  <si>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</si>
  <si>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</si>
  <si>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</si>
  <si>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</si>
  <si>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</si>
  <si>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</si>
  <si>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</si>
  <si>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</si>
  <si>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</si>
  <si>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</si>
  <si>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</si>
  <si>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</si>
  <si>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</si>
  <si>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</si>
  <si>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</si>
  <si>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</si>
  <si>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</si>
  <si>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</si>
  <si>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</si>
  <si>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</si>
  <si>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</si>
  <si>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</si>
  <si>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</si>
  <si>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</si>
  <si>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</si>
  <si>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</si>
  <si>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</si>
  <si>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</si>
  <si>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</si>
  <si>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</si>
  <si>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</si>
  <si>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</si>
  <si>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</si>
  <si>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</si>
  <si>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</si>
  <si>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</si>
  <si>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</si>
  <si>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</si>
  <si>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</si>
  <si>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</si>
  <si>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</si>
  <si>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</si>
  <si>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</si>
  <si>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</si>
  <si>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</si>
  <si>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</si>
  <si>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</si>
  <si>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</si>
  <si>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</si>
  <si>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</si>
  <si>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</si>
  <si>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</si>
  <si>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</si>
  <si>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</si>
  <si>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</si>
  <si>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</si>
  <si>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</si>
  <si>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</si>
  <si>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</si>
  <si>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</si>
  <si>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</si>
  <si>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</si>
  <si>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</si>
  <si>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</si>
  <si>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</si>
  <si>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</si>
  <si>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</si>
  <si>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</si>
  <si>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</si>
  <si>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</si>
  <si>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</si>
  <si>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</si>
  <si>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</si>
  <si>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</si>
  <si>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</si>
  <si>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</si>
  <si>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</si>
  <si>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</si>
  <si>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</si>
  <si>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</si>
  <si>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</si>
  <si>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</si>
  <si>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</si>
  <si>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</si>
  <si>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</si>
  <si>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</si>
  <si>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</si>
  <si>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</si>
  <si>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</si>
  <si>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</si>
  <si>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</si>
  <si>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</si>
  <si>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</si>
  <si>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</si>
  <si>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</si>
  <si>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</si>
  <si>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</si>
  <si>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</si>
  <si>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</si>
  <si>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</si>
  <si>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</si>
  <si>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</si>
  <si>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</si>
  <si>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</si>
  <si>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</si>
  <si>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</si>
  <si>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</si>
  <si>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</si>
  <si>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</si>
  <si>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</si>
  <si>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</si>
  <si>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</si>
  <si>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</si>
  <si>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</si>
  <si>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</si>
  <si>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</si>
  <si>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</si>
  <si>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</si>
  <si>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</si>
  <si>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</si>
  <si>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</si>
  <si>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</si>
  <si>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</si>
  <si>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</si>
  <si>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</si>
  <si>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</si>
  <si>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</si>
  <si>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</si>
  <si>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</si>
  <si>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</si>
  <si>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</si>
  <si>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</si>
  <si>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</si>
  <si>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</si>
  <si>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</si>
  <si>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</si>
  <si>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</si>
  <si>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</si>
  <si>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</si>
  <si>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</si>
  <si>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</si>
  <si>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</si>
  <si>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</si>
  <si>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</si>
  <si>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</si>
  <si>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</si>
  <si>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</si>
  <si>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</si>
  <si>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</si>
  <si>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</si>
  <si>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</si>
  <si>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</si>
  <si>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</si>
  <si>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</si>
  <si>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</si>
  <si>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</si>
  <si>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</si>
  <si>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</si>
  <si>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</si>
  <si>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</si>
  <si>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</si>
  <si>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</si>
  <si>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</si>
  <si>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</si>
  <si>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</si>
  <si>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</si>
  <si>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</si>
  <si>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</si>
  <si>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</si>
  <si>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</si>
  <si>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</si>
  <si>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</si>
  <si>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</si>
  <si>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</si>
  <si>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</si>
  <si>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</si>
  <si>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</si>
  <si>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</si>
  <si>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</si>
  <si>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</si>
  <si>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</si>
  <si>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</si>
  <si>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</si>
  <si>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</si>
  <si>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</si>
  <si>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</si>
  <si>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</si>
  <si>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</si>
  <si>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</si>
  <si>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</si>
  <si>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</si>
  <si>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</si>
  <si>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</si>
  <si>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</si>
  <si>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</si>
  <si>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</si>
  <si>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</si>
  <si>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</si>
  <si>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</si>
  <si>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</si>
  <si>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</si>
  <si>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</si>
  <si>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</si>
  <si>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</si>
  <si>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</si>
  <si>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</si>
  <si>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</si>
  <si>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</si>
  <si>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</si>
  <si>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</si>
  <si>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</si>
  <si>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</si>
  <si>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</si>
  <si>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</si>
  <si>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</si>
  <si>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</si>
  <si>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</si>
  <si>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</si>
  <si>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</si>
  <si>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</si>
  <si>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</si>
  <si>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</si>
  <si>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</si>
  <si>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</si>
  <si>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</si>
  <si>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</si>
  <si>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</si>
  <si>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</si>
  <si>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</si>
  <si>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</si>
  <si>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</si>
  <si>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</si>
  <si>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</si>
  <si>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</si>
  <si>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</si>
  <si>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</si>
  <si>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</si>
  <si>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</si>
  <si>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</si>
  <si>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</si>
  <si>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</si>
  <si>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</si>
  <si>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</si>
  <si>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</si>
  <si>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</si>
  <si>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</si>
  <si>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</si>
  <si>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</si>
  <si>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</si>
  <si>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</si>
  <si>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</si>
  <si>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</si>
  <si>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</si>
  <si>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</si>
  <si>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</si>
  <si>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</si>
  <si>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</si>
  <si>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</si>
  <si>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</si>
  <si>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</si>
  <si>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</si>
  <si>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</si>
  <si>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</si>
  <si>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</si>
  <si>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</si>
  <si>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</si>
  <si>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</si>
  <si>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</si>
  <si>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</si>
  <si>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</si>
  <si>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</si>
  <si>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</si>
  <si>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</si>
  <si>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</si>
  <si>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</si>
  <si>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</si>
  <si>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</si>
  <si>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</si>
  <si>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</si>
  <si>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</si>
  <si>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</si>
  <si>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</si>
  <si>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</si>
  <si>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</si>
  <si>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</si>
  <si>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</si>
  <si>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</si>
  <si>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</si>
  <si>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</si>
  <si>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</si>
  <si>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</si>
  <si>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</si>
  <si>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</si>
  <si>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</si>
  <si>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</si>
  <si>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</si>
  <si>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</si>
  <si>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</si>
  <si>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</si>
  <si>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</si>
  <si>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</si>
  <si>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</si>
  <si>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</si>
  <si>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</si>
  <si>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</si>
  <si>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</si>
  <si>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</si>
  <si>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</si>
  <si>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</si>
  <si>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</si>
  <si>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</si>
  <si>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</si>
  <si>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</si>
  <si>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</si>
  <si>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</si>
  <si>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</si>
  <si>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</si>
  <si>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</si>
  <si>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</si>
  <si>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</si>
  <si>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</si>
  <si>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</si>
  <si>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</si>
  <si>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</si>
  <si>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</si>
  <si>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</si>
  <si>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</si>
  <si>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</si>
  <si>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</si>
  <si>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</si>
  <si>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</si>
  <si>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</si>
  <si>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</si>
  <si>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</si>
  <si>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</si>
  <si>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</si>
  <si>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</si>
  <si>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</si>
  <si>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</si>
  <si>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</si>
  <si>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</si>
  <si>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</si>
  <si>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</si>
  <si>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</si>
  <si>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</si>
  <si>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</si>
  <si>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</si>
  <si>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</si>
  <si>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</si>
  <si>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</si>
  <si>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</si>
  <si>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</si>
  <si>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</si>
  <si>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</si>
  <si>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</si>
  <si>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</si>
  <si>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</si>
  <si>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</si>
  <si>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</si>
  <si>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</si>
  <si>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</si>
  <si>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</si>
  <si>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</si>
  <si>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</si>
  <si>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</si>
  <si>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</si>
  <si>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</si>
  <si>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</si>
  <si>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</si>
  <si>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</si>
  <si>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</si>
  <si>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</si>
  <si>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</si>
  <si>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</si>
  <si>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</si>
  <si>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</si>
  <si>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</si>
  <si>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</si>
  <si>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</si>
  <si>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</si>
  <si>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</si>
  <si>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</si>
  <si>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</si>
  <si>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</si>
  <si>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</si>
  <si>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</si>
  <si>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</si>
  <si>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</si>
  <si>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</si>
  <si>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</si>
  <si>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</si>
  <si>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</si>
  <si>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</si>
  <si>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</si>
  <si>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</si>
  <si>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</si>
  <si>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</si>
  <si>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</si>
  <si>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</si>
  <si>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</si>
  <si>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</si>
  <si>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</si>
  <si>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</si>
  <si>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</si>
  <si>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</si>
  <si>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</si>
  <si>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</si>
  <si>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</si>
  <si>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</si>
  <si>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</si>
  <si>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</si>
  <si>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</si>
  <si>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</si>
  <si>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</si>
  <si>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</si>
  <si>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</si>
  <si>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</si>
  <si>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</si>
  <si>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</si>
  <si>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</si>
  <si>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</si>
  <si>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</si>
  <si>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</si>
  <si>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</si>
  <si>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</si>
  <si>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</si>
  <si>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</si>
  <si>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</si>
  <si>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</si>
  <si>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</si>
  <si>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</si>
  <si>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</si>
  <si>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</si>
  <si>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</si>
  <si>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</si>
  <si>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</si>
  <si>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</si>
  <si>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</si>
  <si>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</si>
  <si>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</si>
  <si>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</si>
  <si>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</si>
  <si>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</si>
  <si>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</si>
  <si>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</si>
  <si>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</si>
  <si>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</si>
  <si>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</si>
  <si>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</si>
  <si>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</si>
  <si>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</si>
  <si>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</si>
  <si>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</si>
  <si>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</si>
  <si>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</si>
  <si>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</si>
  <si>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</si>
  <si>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</si>
  <si>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</si>
  <si>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</si>
  <si>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</si>
  <si>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</si>
  <si>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</si>
  <si>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</si>
  <si>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</si>
  <si>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</si>
  <si>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</si>
  <si>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</si>
  <si>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</si>
  <si>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</si>
  <si>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</si>
  <si>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</si>
  <si>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</si>
  <si>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</si>
  <si>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</si>
  <si>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</si>
  <si>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</si>
  <si>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</si>
  <si>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</si>
  <si>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</si>
  <si>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</si>
  <si>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</si>
  <si>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</si>
  <si>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</si>
  <si>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</si>
  <si>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</si>
  <si>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</si>
  <si>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</si>
  <si>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</si>
  <si>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</si>
  <si>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</si>
  <si>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</si>
  <si>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</si>
  <si>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</si>
  <si>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</si>
  <si>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</si>
  <si>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</si>
  <si>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</si>
  <si>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</si>
  <si>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</si>
  <si>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</si>
  <si>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</si>
  <si>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</si>
  <si>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</si>
  <si>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</si>
  <si>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</si>
  <si>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</si>
  <si>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</si>
  <si>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</si>
  <si>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</si>
  <si>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</si>
  <si>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</si>
  <si>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</si>
  <si>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</si>
  <si>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</si>
  <si>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</si>
  <si>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</si>
  <si>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</si>
  <si>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</si>
  <si>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</si>
  <si>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</si>
  <si>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</si>
  <si>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</si>
  <si>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</si>
  <si>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</si>
  <si>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</si>
  <si>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</si>
  <si>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</si>
  <si>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</si>
  <si>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</si>
  <si>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</si>
  <si>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</si>
  <si>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</si>
  <si>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</si>
  <si>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</si>
  <si>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</si>
  <si>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</si>
  <si>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</si>
  <si>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</si>
  <si>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</si>
  <si>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</si>
  <si>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</si>
  <si>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</si>
  <si>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</si>
  <si>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</si>
  <si>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</si>
  <si>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</si>
  <si>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</si>
  <si>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</si>
  <si>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</si>
  <si>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</si>
  <si>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</si>
  <si>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</si>
  <si>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</si>
  <si>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</si>
  <si>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</si>
  <si>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</si>
  <si>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</si>
  <si>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</si>
  <si>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</si>
  <si>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</si>
  <si>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</si>
  <si>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</si>
  <si>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</si>
  <si>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</si>
  <si>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</si>
  <si>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</si>
  <si>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</si>
  <si>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</si>
  <si>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</si>
  <si>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</si>
  <si>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</si>
  <si>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</si>
  <si>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</si>
  <si>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</si>
  <si>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</si>
  <si>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</si>
  <si>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</si>
  <si>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</si>
  <si>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</si>
  <si>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</si>
  <si>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</si>
  <si>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</si>
  <si>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</si>
  <si>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</si>
  <si>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</si>
  <si>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</si>
  <si>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</si>
  <si>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</si>
  <si>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</si>
  <si>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</si>
  <si>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</si>
  <si>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</si>
  <si>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</si>
  <si>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</si>
  <si>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</si>
  <si>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</si>
  <si>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</si>
  <si>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</si>
  <si>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</si>
  <si>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</si>
  <si>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</si>
  <si>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</si>
  <si>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</si>
  <si>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</si>
  <si>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</si>
  <si>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</si>
  <si>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</si>
  <si>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</si>
  <si>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</si>
  <si>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</si>
  <si>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</si>
  <si>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</si>
  <si>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</si>
  <si>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</si>
  <si>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</si>
  <si>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</si>
  <si>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</si>
  <si>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</si>
  <si>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</si>
  <si>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</si>
  <si>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</si>
  <si>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</si>
  <si>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</si>
  <si>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</si>
  <si>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</si>
  <si>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</si>
  <si>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</si>
  <si>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</si>
  <si>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</si>
  <si>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</si>
  <si>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</si>
  <si>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</si>
  <si>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</si>
  <si>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</si>
  <si>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</si>
  <si>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</si>
  <si>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</si>
  <si>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</si>
  <si>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</si>
  <si>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</si>
  <si>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</si>
  <si>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</si>
  <si>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</si>
  <si>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</si>
  <si>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</si>
  <si>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</si>
  <si>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</si>
  <si>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</si>
  <si>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</si>
  <si>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</si>
  <si>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</si>
  <si>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</si>
  <si>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</si>
  <si>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</si>
  <si>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</si>
  <si>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</si>
  <si>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</si>
  <si>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</si>
  <si>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</si>
  <si>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</si>
  <si>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</si>
  <si>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</si>
  <si>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</si>
  <si>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</si>
  <si>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</si>
  <si>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</si>
  <si>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</si>
  <si>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</si>
  <si>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</si>
  <si>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</si>
  <si>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</si>
  <si>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</si>
  <si>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</si>
  <si>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</si>
  <si>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</si>
  <si>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</si>
  <si>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</si>
  <si>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</si>
  <si>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</si>
  <si>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</si>
  <si>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</si>
  <si>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</si>
  <si>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</si>
  <si>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</si>
  <si>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</si>
  <si>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</si>
  <si>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</si>
  <si>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</si>
  <si>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</si>
  <si>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</si>
  <si>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</si>
  <si>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</si>
  <si>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</si>
  <si>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</si>
  <si>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</si>
  <si>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</si>
  <si>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</si>
  <si>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</si>
  <si>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</si>
  <si>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</si>
  <si>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</si>
  <si>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</si>
  <si>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</si>
  <si>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</si>
  <si>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</si>
  <si>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</si>
  <si>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</si>
  <si>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</si>
  <si>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</si>
  <si>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</si>
  <si>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</si>
  <si>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</si>
  <si>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</si>
  <si>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</si>
  <si>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</si>
  <si>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</si>
  <si>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</si>
  <si>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</si>
  <si>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</si>
  <si>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</si>
  <si>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</si>
  <si>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</si>
  <si>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</si>
  <si>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</si>
  <si>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</si>
  <si>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</si>
  <si>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</si>
  <si>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</si>
  <si>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</si>
  <si>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</si>
  <si>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</si>
  <si>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</si>
  <si>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</si>
  <si>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</si>
  <si>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</si>
  <si>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</si>
  <si>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</si>
  <si>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</si>
  <si>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</si>
  <si>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</si>
  <si>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</si>
  <si>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</si>
  <si>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</si>
  <si>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</si>
  <si>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</si>
  <si>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</si>
  <si>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</si>
  <si>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</si>
  <si>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</si>
  <si>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</si>
  <si>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</si>
  <si>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</si>
  <si>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</si>
  <si>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</si>
  <si>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</si>
  <si>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</si>
  <si>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</si>
  <si>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</si>
  <si>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</si>
  <si>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</si>
  <si>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</si>
  <si>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</si>
  <si>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</si>
  <si>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</si>
  <si>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</si>
  <si>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</si>
  <si>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</si>
  <si>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</si>
  <si>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</si>
  <si>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</si>
  <si>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</si>
  <si>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</si>
  <si>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</si>
  <si>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</si>
  <si>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</si>
  <si>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</si>
  <si>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</si>
  <si>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</si>
  <si>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</si>
  <si>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</si>
  <si>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</si>
  <si>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</si>
  <si>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</si>
  <si>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</si>
  <si>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</si>
  <si>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</si>
  <si>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</si>
  <si>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</si>
  <si>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</si>
  <si>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</si>
  <si>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</si>
  <si>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</si>
  <si>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</si>
  <si>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</si>
  <si>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</si>
  <si>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</si>
  <si>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</si>
  <si>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</si>
  <si>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</si>
  <si>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</si>
  <si>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</si>
  <si>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</si>
  <si>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</si>
  <si>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</si>
  <si>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</si>
  <si>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</si>
  <si>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</si>
  <si>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</si>
  <si>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</si>
  <si>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</si>
  <si>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</si>
  <si>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</si>
  <si>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</si>
  <si>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</si>
  <si>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</si>
  <si>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</si>
  <si>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</si>
  <si>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</si>
  <si>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</si>
  <si>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</si>
  <si>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</si>
  <si>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</si>
  <si>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</si>
  <si>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</si>
  <si>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</si>
  <si>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</si>
  <si>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</si>
  <si>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</si>
  <si>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</si>
  <si>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</si>
  <si>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</si>
  <si>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</si>
  <si>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</si>
  <si>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</si>
  <si>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</si>
  <si>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</si>
  <si>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</si>
  <si>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</si>
  <si>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</si>
  <si>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</si>
  <si>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</si>
  <si>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</si>
  <si>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</si>
  <si>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</si>
  <si>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</si>
  <si>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</si>
  <si>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</si>
  <si>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</si>
  <si>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</si>
  <si>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</si>
  <si>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</si>
  <si>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</si>
  <si>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</si>
  <si>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</si>
  <si>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</si>
  <si>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</si>
  <si>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</si>
  <si>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</si>
  <si>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</si>
  <si>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</si>
  <si>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</si>
  <si>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</si>
  <si>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</si>
  <si>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</si>
  <si>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</si>
  <si>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</si>
  <si>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</si>
  <si>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</si>
  <si>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</si>
  <si>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</si>
  <si>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</si>
  <si>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</si>
  <si>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</si>
  <si>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</si>
  <si>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</si>
  <si>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</si>
  <si>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</si>
  <si>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</si>
  <si>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</si>
  <si>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</si>
  <si>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</si>
  <si>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</si>
  <si>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</si>
  <si>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</si>
  <si>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</si>
  <si>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</si>
  <si>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</si>
  <si>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</si>
  <si>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</si>
  <si>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</si>
  <si>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</si>
  <si>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</si>
  <si>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</si>
  <si>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</si>
  <si>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</si>
  <si>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</si>
  <si>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</si>
  <si>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</si>
  <si>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</si>
  <si>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</si>
  <si>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</si>
  <si>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</si>
  <si>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</si>
  <si>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</si>
  <si>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</si>
  <si>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</si>
  <si>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</si>
  <si>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</si>
  <si>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</si>
  <si>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</si>
  <si>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</si>
  <si>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</si>
  <si>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</si>
  <si>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</si>
  <si>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</si>
  <si>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</si>
  <si>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</si>
  <si>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</si>
  <si>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</si>
  <si>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</si>
  <si>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</si>
  <si>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</si>
  <si>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</si>
  <si>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</si>
  <si>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</si>
  <si>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</si>
  <si>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</si>
  <si>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</si>
  <si>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</si>
  <si>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</si>
  <si>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</si>
  <si>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</si>
  <si>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</si>
  <si>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</si>
  <si>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</si>
  <si>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</si>
  <si>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</si>
  <si>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</si>
  <si>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</si>
  <si>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</si>
  <si>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</si>
  <si>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</si>
  <si>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</si>
  <si>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</si>
  <si>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</si>
  <si>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</si>
  <si>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</si>
  <si>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</si>
  <si>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</si>
  <si>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</si>
  <si>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</si>
  <si>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</si>
  <si>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</si>
  <si>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</si>
  <si>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</si>
  <si>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</si>
  <si>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</si>
  <si>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</si>
  <si>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</si>
  <si>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</si>
  <si>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</si>
  <si>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</si>
  <si>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</si>
  <si>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</si>
  <si>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</si>
  <si>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</si>
  <si>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</si>
  <si>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</si>
  <si>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</si>
  <si>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</si>
  <si>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</si>
  <si>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</si>
  <si>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</si>
  <si>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</si>
  <si>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</si>
  <si>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</si>
  <si>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</si>
  <si>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</si>
  <si>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</si>
  <si>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</si>
  <si>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</si>
  <si>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</si>
  <si>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</si>
  <si>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</si>
  <si>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</si>
  <si>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</si>
  <si>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</si>
  <si>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</si>
  <si>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</si>
  <si>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</si>
  <si>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</si>
  <si>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</si>
  <si>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</si>
  <si>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</si>
  <si>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</si>
  <si>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</si>
  <si>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</si>
  <si>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</si>
  <si>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</si>
  <si>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</si>
  <si>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</si>
  <si>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</si>
  <si>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</si>
  <si>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</si>
  <si>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</si>
  <si>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</si>
  <si>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</si>
  <si>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</si>
  <si>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</si>
  <si>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</si>
  <si>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</si>
  <si>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</si>
  <si>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</si>
  <si>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</si>
  <si>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</si>
  <si>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</si>
  <si>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</si>
  <si>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</si>
  <si>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</si>
  <si>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</si>
  <si>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</si>
  <si>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</si>
  <si>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</si>
  <si>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</si>
  <si>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</si>
  <si>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</si>
  <si>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</si>
  <si>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</si>
  <si>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</si>
  <si>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</si>
  <si>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</si>
  <si>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</si>
  <si>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</si>
  <si>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</si>
  <si>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</si>
  <si>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</si>
  <si>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</si>
  <si>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</si>
  <si>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</si>
  <si>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</si>
  <si>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</si>
  <si>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</si>
  <si>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</si>
  <si>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</si>
  <si>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</si>
  <si>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</si>
  <si>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</si>
  <si>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</si>
  <si>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</si>
  <si>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</si>
  <si>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</si>
  <si>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</si>
  <si>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</si>
  <si>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</si>
  <si>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</si>
  <si>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</si>
  <si>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</si>
  <si>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</si>
  <si>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</si>
  <si>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</si>
  <si>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</si>
  <si>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</si>
  <si>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</si>
  <si>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</si>
  <si>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</si>
  <si>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</si>
  <si>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</si>
  <si>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</si>
  <si>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</si>
  <si>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</si>
  <si>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</si>
  <si>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</si>
  <si>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</si>
  <si>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</si>
  <si>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</si>
  <si>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</si>
  <si>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</si>
  <si>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</si>
  <si>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</si>
  <si>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</si>
  <si>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</si>
  <si>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</si>
  <si>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</si>
  <si>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</si>
  <si>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</si>
  <si>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</si>
  <si>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</si>
  <si>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</si>
  <si>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</si>
  <si>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</si>
  <si>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</si>
  <si>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</si>
  <si>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</si>
  <si>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</si>
  <si>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</si>
  <si>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</si>
  <si>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</si>
  <si>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</si>
  <si>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</si>
  <si>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</si>
  <si>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</si>
  <si>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</si>
  <si>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</si>
  <si>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</si>
  <si>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</si>
  <si>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</si>
  <si>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</si>
  <si>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</si>
  <si>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</si>
  <si>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</si>
  <si>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</si>
  <si>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</si>
  <si>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</si>
  <si>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</si>
  <si>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</si>
  <si>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</si>
  <si>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</si>
  <si>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</si>
  <si>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</si>
  <si>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</si>
  <si>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</si>
  <si>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</si>
  <si>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</si>
  <si>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</si>
  <si>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</si>
  <si>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</si>
  <si>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</si>
  <si>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</si>
  <si>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</si>
  <si>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</si>
  <si>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</si>
  <si>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</si>
  <si>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</si>
  <si>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</si>
  <si>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</si>
  <si>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</si>
  <si>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</si>
  <si>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</si>
  <si>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</si>
  <si>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</si>
  <si>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</si>
  <si>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</si>
  <si>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</si>
  <si>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</si>
  <si>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</si>
  <si>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</si>
  <si>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</si>
  <si>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</si>
  <si>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</si>
  <si>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</si>
  <si>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</si>
  <si>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</si>
  <si>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</si>
  <si>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</si>
  <si>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</si>
  <si>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</si>
  <si>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</si>
  <si>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</si>
  <si>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</si>
  <si>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</si>
  <si>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</si>
  <si>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</si>
  <si>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</si>
  <si>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</si>
  <si>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</si>
  <si>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</si>
  <si>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</si>
  <si>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</si>
  <si>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</si>
  <si>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</si>
  <si>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</si>
  <si>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</si>
  <si>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</si>
  <si>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</si>
  <si>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</si>
  <si>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</si>
  <si>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</si>
  <si>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</si>
  <si>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</si>
  <si>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</si>
  <si>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</si>
  <si>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</si>
  <si>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</si>
  <si>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</si>
  <si>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</si>
  <si>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</si>
  <si>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</si>
  <si>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</si>
  <si>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</si>
  <si>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</si>
  <si>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</si>
  <si>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</si>
  <si>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</si>
  <si>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</si>
  <si>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</si>
  <si>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</si>
  <si>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</si>
  <si>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</si>
  <si>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</si>
  <si>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</si>
  <si>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</si>
  <si>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</si>
  <si>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</si>
  <si>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</si>
  <si>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</si>
  <si>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</si>
  <si>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</si>
  <si>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</si>
  <si>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</si>
  <si>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</si>
  <si>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</si>
  <si>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</si>
  <si>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</si>
  <si>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</si>
  <si>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</si>
  <si>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</si>
  <si>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</si>
  <si>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</si>
  <si>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</si>
  <si>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</si>
  <si>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</si>
  <si>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</si>
  <si>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</si>
  <si>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</si>
  <si>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</si>
  <si>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</si>
  <si>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</si>
  <si>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</si>
  <si>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</si>
  <si>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</si>
  <si>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</si>
  <si>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</si>
  <si>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</si>
  <si>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</si>
  <si>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</si>
  <si>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</si>
  <si>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</si>
  <si>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</si>
  <si>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</si>
  <si>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</si>
  <si>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</si>
  <si>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</si>
  <si>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</si>
  <si>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</si>
  <si>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</si>
  <si>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</si>
  <si>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</si>
  <si>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</si>
  <si>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</si>
  <si>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</si>
  <si>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</si>
  <si>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</si>
  <si>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</si>
  <si>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</si>
  <si>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</si>
  <si>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</si>
  <si>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</si>
  <si>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</si>
  <si>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</si>
  <si>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</si>
  <si>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</si>
  <si>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</si>
  <si>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</si>
  <si>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</si>
  <si>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</si>
  <si>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</si>
  <si>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</si>
  <si>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</si>
  <si>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</si>
  <si>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</si>
  <si>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</si>
  <si>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</si>
  <si>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</si>
  <si>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</si>
  <si>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</si>
  <si>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</si>
  <si>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</si>
  <si>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</si>
  <si>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</si>
  <si>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</si>
  <si>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</si>
  <si>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</si>
  <si>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</si>
  <si>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</si>
  <si>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</si>
  <si>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</si>
  <si>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</si>
  <si>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</si>
  <si>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</si>
  <si>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</si>
  <si>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</si>
  <si>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</si>
  <si>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</si>
  <si>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</si>
  <si>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</si>
  <si>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</si>
  <si>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</si>
  <si>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</si>
  <si>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</si>
  <si>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</si>
  <si>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</si>
  <si>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</si>
  <si>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</si>
  <si>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</si>
  <si>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</si>
  <si>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</si>
  <si>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</si>
  <si>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</si>
  <si>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</si>
  <si>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</si>
  <si>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</si>
  <si>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</si>
  <si>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</si>
  <si>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</si>
  <si>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</si>
  <si>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</si>
  <si>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</si>
  <si>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</si>
  <si>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</si>
  <si>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</si>
  <si>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</si>
  <si>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</si>
  <si>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</si>
  <si>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</si>
  <si>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</si>
  <si>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</si>
  <si>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</si>
  <si>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</si>
  <si>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</si>
  <si>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</si>
  <si>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</si>
  <si>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</si>
  <si>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</si>
  <si>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</si>
  <si>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</si>
  <si>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</si>
  <si>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</si>
  <si>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</si>
  <si>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</si>
  <si>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</si>
  <si>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</si>
  <si>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</si>
  <si>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</si>
  <si>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</si>
  <si>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</si>
  <si>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</si>
  <si>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</si>
  <si>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</si>
  <si>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</si>
  <si>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</si>
  <si>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</si>
  <si>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</si>
  <si>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</si>
  <si>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</si>
  <si>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</si>
  <si>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</si>
  <si>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</si>
  <si>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</si>
  <si>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</si>
  <si>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</si>
  <si>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</si>
  <si>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</si>
  <si>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</si>
  <si>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</si>
  <si>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</si>
  <si>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</si>
  <si>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</si>
  <si>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</si>
  <si>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</si>
  <si>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</si>
  <si>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</si>
  <si>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</si>
  <si>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</si>
  <si>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</si>
  <si>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</si>
  <si>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</si>
  <si>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</si>
  <si>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</si>
  <si>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</si>
  <si>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</si>
  <si>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</si>
  <si>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</si>
  <si>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</si>
  <si>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</si>
  <si>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</si>
  <si>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</si>
  <si>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</si>
  <si>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</si>
  <si>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</si>
  <si>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</si>
  <si>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</si>
  <si>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</si>
  <si>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</si>
  <si>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</si>
  <si>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</si>
  <si>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</si>
  <si>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</si>
  <si>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</si>
  <si>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</si>
  <si>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</si>
  <si>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</si>
  <si>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</si>
  <si>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</si>
  <si>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</si>
  <si>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</si>
  <si>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</si>
  <si>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</si>
  <si>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</si>
  <si>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</si>
  <si>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</si>
  <si>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</si>
  <si>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</si>
  <si>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</si>
  <si>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</si>
  <si>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</si>
  <si>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</si>
  <si>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</si>
  <si>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</si>
  <si>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</si>
  <si>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</si>
  <si>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</si>
  <si>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</si>
  <si>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</si>
  <si>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</si>
  <si>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</si>
  <si>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</si>
  <si>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</si>
  <si>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</si>
  <si>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</si>
  <si>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</si>
  <si>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</si>
  <si>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</si>
  <si>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</si>
  <si>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</si>
  <si>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</si>
  <si>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</si>
  <si>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</si>
  <si>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</si>
  <si>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</si>
  <si>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</si>
  <si>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</si>
  <si>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</si>
  <si>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</si>
  <si>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</si>
  <si>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</si>
  <si>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</si>
  <si>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</si>
  <si>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</si>
  <si>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</si>
  <si>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</si>
  <si>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</si>
  <si>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</si>
  <si>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</si>
  <si>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</si>
  <si>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</si>
  <si>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</si>
  <si>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</si>
  <si>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</si>
  <si>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</si>
  <si>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</si>
  <si>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</si>
  <si>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</si>
  <si>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</si>
  <si>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</si>
  <si>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</si>
  <si>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</si>
  <si>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</si>
  <si>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</si>
  <si>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</si>
  <si>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</si>
  <si>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</si>
  <si>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</si>
  <si>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</si>
  <si>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</si>
  <si>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</si>
  <si>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</si>
  <si>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</si>
  <si>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</si>
  <si>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</si>
  <si>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</si>
  <si>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</si>
  <si>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</si>
  <si>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</si>
  <si>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</si>
  <si>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</si>
  <si>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</si>
  <si>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</si>
  <si>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</si>
  <si>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</si>
  <si>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</si>
  <si>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</si>
  <si>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</si>
  <si>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</si>
  <si>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</si>
  <si>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</si>
  <si>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</si>
  <si>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</si>
  <si>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</si>
  <si>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</si>
  <si>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</si>
  <si>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</si>
  <si>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</si>
  <si>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</si>
  <si>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</si>
  <si>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</si>
  <si>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</si>
  <si>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</si>
  <si>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</si>
  <si>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</si>
  <si>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</si>
  <si>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</si>
  <si>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</si>
  <si>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</si>
  <si>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</si>
  <si>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</si>
  <si>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</si>
  <si>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</si>
  <si>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</si>
  <si>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</si>
  <si>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</si>
  <si>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</si>
  <si>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</si>
  <si>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</si>
  <si>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</si>
  <si>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</si>
  <si>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</si>
  <si>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</si>
  <si>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</si>
  <si>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</si>
  <si>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</si>
  <si>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</si>
  <si>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</si>
  <si>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</si>
  <si>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</si>
  <si>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</si>
  <si>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</si>
  <si>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</si>
  <si>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</si>
  <si>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</si>
  <si>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</si>
  <si>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</si>
  <si>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</si>
  <si>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</si>
  <si>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</si>
  <si>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</si>
  <si>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</si>
  <si>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</si>
  <si>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</si>
  <si>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</si>
  <si>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</si>
  <si>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</si>
  <si>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</si>
  <si>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</si>
  <si>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</si>
  <si>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</si>
  <si>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</si>
  <si>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</si>
  <si>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</si>
  <si>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</si>
  <si>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</si>
  <si>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</si>
  <si>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</si>
  <si>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</si>
  <si>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</si>
  <si>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</si>
  <si>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</si>
  <si>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</si>
  <si>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</si>
  <si>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</si>
  <si>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</si>
  <si>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</si>
  <si>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</si>
  <si>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</si>
  <si>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</si>
  <si>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</si>
  <si>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</si>
  <si>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</si>
  <si>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</si>
  <si>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</si>
  <si>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</si>
  <si>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</si>
  <si>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</si>
  <si>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</si>
  <si>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</si>
  <si>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</si>
  <si>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</si>
  <si>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</si>
  <si>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</si>
  <si>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</si>
  <si>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</si>
  <si>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</si>
  <si>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</si>
  <si>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</si>
  <si>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</si>
  <si>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</si>
  <si>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</si>
  <si>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</si>
  <si>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</si>
  <si>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</si>
  <si>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</si>
  <si>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</si>
  <si>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</si>
  <si>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</si>
  <si>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</si>
  <si>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</si>
  <si>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</si>
  <si>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</si>
  <si>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</si>
  <si>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</si>
  <si>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</si>
  <si>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</si>
  <si>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</si>
  <si>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</si>
  <si>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</si>
  <si>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</si>
  <si>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</si>
  <si>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</si>
  <si>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</si>
  <si>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</si>
  <si>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</si>
  <si>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</si>
  <si>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</si>
  <si>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</si>
  <si>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</si>
  <si>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</si>
  <si>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</si>
  <si>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</si>
  <si>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</si>
  <si>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</si>
  <si>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</si>
  <si>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</si>
  <si>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</si>
  <si>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</si>
  <si>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</si>
  <si>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</si>
  <si>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</si>
  <si>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</si>
  <si>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</si>
  <si>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</si>
  <si>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</si>
  <si>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</si>
  <si>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</si>
  <si>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</si>
  <si>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</si>
  <si>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</si>
  <si>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</si>
  <si>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</si>
  <si>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</si>
  <si>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</si>
  <si>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</si>
  <si>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</si>
  <si>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</si>
  <si>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</si>
  <si>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</si>
  <si>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</si>
  <si>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</si>
  <si>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</si>
  <si>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</si>
  <si>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</si>
  <si>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</si>
  <si>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</si>
  <si>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</si>
  <si>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</si>
  <si>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</si>
  <si>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</si>
  <si>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</si>
  <si>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</si>
  <si>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</si>
  <si>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</si>
  <si>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</si>
  <si>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</si>
  <si>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</si>
  <si>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</si>
  <si>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</si>
  <si>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</si>
  <si>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</si>
  <si>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</si>
  <si>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</si>
  <si>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</si>
  <si>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</si>
  <si>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</si>
  <si>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</si>
  <si>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</si>
  <si>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</si>
  <si>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</si>
  <si>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</si>
  <si>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</si>
  <si>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</si>
  <si>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</si>
  <si>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</si>
  <si>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</si>
  <si>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</si>
  <si>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</si>
  <si>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</si>
  <si>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</si>
  <si>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</si>
  <si>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</si>
  <si>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</si>
  <si>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</si>
  <si>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</si>
  <si>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</si>
  <si>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</si>
  <si>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</si>
  <si>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</si>
  <si>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</si>
  <si>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</si>
  <si>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</si>
  <si>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</si>
  <si>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</si>
  <si>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</si>
  <si>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</si>
  <si>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</si>
  <si>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</si>
  <si>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</si>
  <si>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</si>
  <si>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</si>
  <si>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</si>
  <si>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</si>
  <si>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</si>
  <si>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</si>
  <si>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</si>
  <si>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</si>
  <si>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</si>
  <si>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</si>
  <si>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</si>
  <si>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</si>
  <si>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</si>
  <si>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</si>
  <si>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</si>
  <si>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</si>
  <si>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</si>
  <si>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</si>
  <si>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</si>
  <si>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</si>
  <si>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</si>
  <si>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</si>
  <si>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</si>
  <si>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</si>
  <si>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</si>
  <si>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</si>
  <si>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</si>
  <si>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</si>
  <si>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</si>
  <si>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</si>
  <si>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</si>
  <si>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</si>
  <si>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</si>
  <si>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</si>
  <si>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</si>
  <si>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</si>
  <si>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</si>
  <si>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</si>
  <si>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</si>
  <si>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</si>
  <si>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</si>
  <si>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</si>
  <si>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</si>
  <si>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</si>
  <si>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</si>
  <si>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</si>
  <si>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</si>
  <si>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</si>
  <si>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</si>
  <si>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</si>
  <si>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</si>
  <si>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</si>
  <si>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</si>
  <si>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</si>
  <si>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</si>
  <si>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</si>
  <si>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</si>
  <si>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</si>
  <si>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</si>
  <si>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</si>
  <si>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</si>
  <si>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</si>
  <si>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</si>
  <si>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</si>
  <si>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</si>
  <si>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</si>
  <si>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</si>
  <si>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</si>
  <si>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</si>
  <si>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</si>
  <si>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</si>
  <si>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</si>
  <si>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</si>
  <si>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</si>
  <si>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</si>
  <si>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</si>
  <si>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</si>
  <si>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</si>
  <si>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</si>
  <si>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</si>
  <si>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</si>
  <si>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</si>
  <si>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</si>
  <si>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</si>
  <si>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</si>
  <si>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</si>
  <si>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</si>
  <si>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</si>
  <si>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</si>
  <si>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</si>
  <si>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</si>
  <si>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</si>
  <si>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</si>
  <si>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</si>
  <si>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</si>
  <si>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</si>
  <si>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</si>
  <si>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</si>
  <si>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</si>
  <si>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</si>
  <si>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</si>
  <si>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</si>
  <si>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</si>
  <si>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</si>
  <si>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</si>
  <si>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</si>
  <si>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</si>
  <si>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</si>
  <si>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</si>
  <si>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</si>
  <si>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</si>
  <si>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</si>
  <si>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</si>
  <si>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</si>
  <si>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</si>
  <si>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</si>
  <si>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</si>
  <si>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</si>
  <si>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</si>
  <si>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</si>
  <si>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</si>
  <si>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</si>
  <si>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</si>
  <si>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</si>
  <si>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</si>
  <si>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</si>
  <si>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</si>
  <si>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</si>
  <si>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</si>
  <si>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</si>
  <si>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</si>
  <si>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</si>
  <si>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</si>
  <si>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</si>
  <si>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</si>
  <si>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</si>
  <si>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</si>
  <si>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</si>
  <si>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</si>
  <si>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</si>
  <si>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</si>
  <si>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</si>
  <si>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</si>
  <si>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</si>
  <si>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</si>
  <si>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</si>
  <si>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</si>
  <si>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</si>
  <si>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</si>
  <si>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</si>
  <si>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</si>
  <si>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</si>
  <si>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</si>
  <si>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</si>
  <si>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</si>
  <si>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</si>
  <si>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</si>
  <si>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</si>
  <si>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</si>
  <si>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</si>
  <si>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</si>
  <si>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</si>
  <si>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</si>
  <si>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</si>
  <si>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</si>
  <si>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</si>
  <si>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</si>
  <si>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</si>
  <si>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</si>
  <si>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</si>
  <si>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</si>
  <si>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</si>
  <si>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</si>
  <si>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</si>
  <si>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</si>
  <si>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</si>
  <si>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</si>
  <si>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</si>
  <si>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</si>
  <si>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</si>
  <si>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</si>
  <si>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</si>
  <si>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</si>
  <si>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</si>
  <si>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</si>
  <si>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</si>
  <si>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</si>
  <si>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</si>
  <si>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</si>
  <si>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</si>
  <si>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</si>
  <si>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</si>
  <si>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</si>
  <si>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</si>
  <si>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</si>
  <si>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</si>
  <si>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</si>
  <si>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</si>
  <si>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</si>
  <si>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</si>
  <si>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</si>
  <si>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</si>
  <si>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</si>
  <si>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</si>
  <si>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</si>
  <si>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</si>
  <si>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</si>
  <si>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</si>
  <si>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</si>
  <si>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</si>
  <si>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</si>
  <si>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</si>
  <si>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</si>
  <si>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</si>
  <si>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</si>
  <si>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</si>
  <si>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</si>
  <si>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</si>
  <si>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</si>
  <si>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</si>
  <si>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</si>
  <si>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</si>
  <si>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</si>
  <si>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</si>
  <si>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</si>
  <si>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</si>
  <si>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</si>
  <si>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</si>
  <si>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</si>
  <si>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</si>
  <si>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</si>
  <si>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</si>
  <si>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</si>
  <si>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</si>
  <si>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</si>
  <si>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</si>
  <si>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</si>
  <si>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</si>
  <si>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</si>
  <si>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</si>
  <si>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</si>
  <si>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</si>
  <si>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</si>
  <si>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</si>
  <si>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</si>
  <si>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</si>
  <si>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</si>
  <si>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</si>
  <si>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</si>
  <si>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</si>
  <si>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</si>
  <si>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</si>
  <si>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</si>
  <si>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</si>
  <si>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</si>
  <si>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</si>
  <si>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</si>
  <si>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</si>
  <si>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</si>
  <si>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</si>
  <si>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</si>
  <si>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</si>
  <si>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</si>
  <si>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</si>
  <si>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</si>
  <si>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</si>
  <si>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</si>
  <si>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</si>
  <si>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</si>
  <si>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</si>
  <si>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</si>
  <si>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</si>
  <si>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</si>
  <si>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</si>
  <si>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</si>
  <si>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</si>
  <si>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</si>
  <si>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</si>
  <si>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</si>
  <si>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</si>
  <si>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</si>
  <si>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</si>
  <si>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</si>
  <si>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</si>
  <si>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</si>
  <si>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</si>
  <si>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</si>
  <si>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</si>
  <si>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</si>
  <si>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</si>
  <si>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</si>
  <si>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</si>
  <si>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</si>
  <si>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</si>
  <si>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</si>
  <si>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</si>
  <si>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</si>
  <si>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</si>
  <si>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</si>
  <si>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</si>
  <si>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</si>
  <si>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</si>
  <si>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</si>
  <si>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</si>
  <si>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</si>
  <si>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</si>
  <si>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</si>
  <si>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</si>
  <si>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</si>
  <si>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</si>
  <si>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</si>
  <si>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</si>
  <si>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</si>
  <si>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</si>
  <si>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</si>
  <si>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</si>
  <si>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</si>
  <si>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</si>
  <si>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</si>
  <si>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</si>
  <si>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</si>
  <si>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</si>
  <si>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</si>
  <si>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</si>
  <si>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</si>
  <si>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</si>
  <si>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</si>
  <si>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</si>
  <si>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</si>
  <si>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</si>
  <si>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</si>
  <si>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</si>
  <si>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</si>
  <si>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</si>
  <si>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</si>
  <si>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</si>
  <si>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</si>
  <si>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</si>
  <si>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</si>
  <si>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</si>
  <si>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</si>
  <si>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</si>
  <si>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</si>
  <si>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</si>
  <si>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</si>
  <si>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</si>
  <si>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</si>
  <si>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</si>
  <si>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</si>
  <si>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</si>
  <si>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</si>
  <si>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</si>
  <si>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</si>
  <si>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</si>
  <si>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</si>
  <si>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</si>
  <si>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</si>
  <si>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</si>
  <si>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</si>
  <si>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</si>
  <si>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</si>
  <si>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</si>
  <si>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</si>
  <si>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</si>
  <si>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</si>
  <si>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</si>
  <si>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</si>
  <si>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</si>
  <si>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</si>
  <si>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</si>
  <si>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</si>
  <si>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</si>
  <si>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</si>
  <si>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</si>
  <si>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</si>
  <si>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</si>
  <si>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</si>
  <si>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</si>
  <si>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</si>
  <si>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</si>
  <si>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</si>
  <si>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</si>
  <si>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</si>
  <si>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</si>
  <si>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</si>
  <si>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</si>
  <si>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</si>
  <si>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</si>
  <si>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</si>
  <si>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</si>
  <si>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</si>
  <si>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</si>
  <si>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</si>
  <si>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</si>
  <si>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</si>
  <si>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</si>
  <si>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</si>
  <si>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</si>
  <si>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</si>
  <si>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</si>
  <si>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</si>
  <si>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</si>
  <si>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</si>
  <si>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</si>
  <si>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</si>
  <si>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</si>
  <si>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</si>
  <si>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</si>
  <si>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</si>
  <si>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</si>
  <si>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</si>
  <si>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</si>
  <si>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</si>
  <si>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</si>
  <si>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</si>
  <si>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</si>
  <si>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</si>
  <si>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</si>
  <si>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</si>
  <si>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</si>
  <si>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</si>
  <si>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</si>
  <si>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</si>
  <si>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</si>
  <si>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</si>
  <si>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</si>
  <si>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</si>
  <si>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</si>
  <si>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</si>
  <si>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</si>
  <si>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</si>
  <si>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</si>
  <si>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</si>
  <si>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</si>
  <si>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</si>
  <si>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</si>
  <si>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</si>
  <si>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</si>
  <si>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</si>
  <si>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</si>
  <si>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</si>
  <si>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</si>
  <si>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</si>
  <si>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</si>
  <si>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</si>
  <si>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</si>
  <si>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</si>
  <si>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</si>
  <si>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</si>
  <si>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</si>
  <si>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</si>
  <si>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</si>
  <si>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</si>
  <si>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</si>
  <si>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</si>
  <si>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</si>
  <si>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</si>
  <si>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</si>
  <si>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</si>
  <si>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</si>
  <si>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</si>
  <si>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</si>
  <si>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</si>
  <si>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</si>
  <si>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</si>
  <si>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</si>
  <si>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</si>
  <si>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</si>
  <si>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</si>
  <si>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</si>
  <si>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</si>
  <si>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</si>
  <si>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</si>
  <si>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</si>
  <si>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</si>
  <si>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</si>
  <si>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</si>
  <si>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</si>
  <si>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</si>
  <si>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</si>
  <si>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</si>
  <si>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</si>
  <si>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</si>
  <si>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</si>
  <si>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</si>
  <si>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</si>
  <si>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</si>
  <si>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</si>
  <si>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</si>
  <si>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</si>
  <si>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</si>
  <si>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</si>
  <si>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</si>
  <si>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</si>
  <si>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</si>
  <si>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</si>
  <si>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</si>
  <si>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</si>
  <si>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</si>
  <si>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</si>
  <si>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</si>
  <si>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</si>
  <si>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</si>
  <si>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</si>
  <si>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</si>
  <si>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</si>
  <si>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</si>
  <si>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</si>
  <si>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</si>
  <si>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</si>
  <si>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</si>
  <si>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</si>
  <si>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</si>
  <si>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</si>
  <si>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</si>
  <si>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</si>
  <si>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</si>
  <si>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</si>
  <si>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</si>
  <si>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</si>
  <si>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</si>
  <si>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</si>
  <si>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</si>
  <si>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</si>
  <si>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</si>
  <si>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</si>
  <si>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</si>
  <si>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</si>
  <si>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</si>
  <si>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</si>
  <si>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</si>
  <si>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</si>
  <si>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</si>
  <si>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</si>
  <si>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</si>
  <si>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</si>
  <si>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</si>
  <si>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</si>
  <si>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</si>
  <si>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</si>
  <si>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</si>
  <si>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</si>
  <si>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</si>
  <si>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</si>
  <si>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</si>
  <si>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</si>
  <si>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</si>
  <si>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</si>
  <si>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</si>
  <si>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</si>
  <si>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</si>
  <si>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</si>
  <si>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</si>
  <si>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</si>
  <si>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</si>
  <si>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</si>
  <si>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</si>
  <si>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</si>
  <si>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</si>
  <si>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</si>
  <si>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</si>
  <si>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</si>
  <si>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</si>
  <si>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</si>
  <si>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</si>
  <si>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</si>
  <si>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</si>
  <si>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</si>
  <si>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</si>
  <si>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</si>
  <si>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</si>
  <si>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</si>
  <si>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</si>
  <si>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</si>
  <si>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</si>
  <si>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</si>
  <si>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</si>
  <si>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</si>
  <si>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</si>
  <si>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</si>
  <si>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</si>
  <si>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</si>
  <si>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</si>
  <si>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</si>
  <si>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</si>
  <si>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</si>
  <si>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</si>
  <si>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</si>
  <si>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</si>
  <si>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</si>
  <si>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</si>
  <si>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</si>
  <si>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</si>
  <si>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</si>
  <si>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</si>
  <si>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</si>
  <si>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</si>
  <si>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</si>
  <si>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</si>
  <si>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</si>
  <si>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</si>
  <si>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</si>
  <si>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</si>
  <si>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</si>
  <si>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</si>
  <si>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</si>
  <si>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</si>
  <si>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</si>
  <si>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</si>
  <si>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</si>
  <si>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</si>
  <si>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</si>
  <si>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</si>
  <si>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</si>
  <si>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</si>
  <si>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</si>
  <si>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</si>
  <si>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</si>
  <si>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</si>
  <si>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</si>
  <si>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</si>
  <si>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</si>
  <si>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</si>
  <si>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</si>
  <si>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</si>
  <si>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</si>
  <si>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</si>
  <si>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</si>
  <si>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</si>
  <si>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</si>
  <si>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</si>
  <si>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</si>
  <si>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</si>
  <si>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</si>
  <si>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</si>
  <si>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</si>
  <si>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</si>
  <si>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</si>
  <si>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</si>
  <si>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</si>
  <si>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</si>
  <si>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</si>
  <si>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</si>
  <si>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</si>
  <si>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</si>
  <si>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</si>
  <si>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</si>
  <si>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</si>
  <si>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</si>
  <si>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</si>
  <si>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</si>
  <si>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</si>
  <si>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</si>
  <si>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</si>
  <si>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</si>
  <si>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</si>
  <si>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</si>
  <si>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</si>
  <si>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</si>
  <si>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</si>
  <si>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</si>
  <si>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</si>
  <si>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</si>
  <si>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</si>
  <si>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</si>
  <si>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</si>
  <si>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</si>
  <si>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</si>
  <si>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</si>
  <si>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</si>
  <si>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</si>
  <si>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</si>
  <si>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</si>
  <si>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</si>
  <si>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</si>
  <si>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</si>
  <si>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</si>
  <si>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</si>
  <si>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</si>
  <si>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</si>
  <si>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</si>
  <si>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</si>
  <si>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</si>
  <si>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</si>
  <si>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</si>
  <si>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</si>
  <si>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</si>
  <si>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</si>
  <si>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</si>
  <si>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</si>
  <si>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</si>
  <si>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</si>
  <si>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</si>
  <si>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</si>
  <si>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</si>
  <si>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</si>
  <si>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</si>
  <si>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</si>
  <si>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</si>
  <si>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</si>
  <si>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</si>
  <si>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</si>
  <si>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</si>
  <si>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</si>
  <si>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</si>
  <si>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</si>
  <si>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</si>
  <si>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</si>
  <si>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</si>
  <si>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</si>
  <si>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</si>
  <si>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</si>
  <si>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</si>
  <si>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</si>
  <si>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</si>
  <si>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</si>
  <si>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</si>
  <si>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</si>
  <si>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</si>
  <si>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</si>
  <si>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</si>
  <si>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</si>
  <si>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</si>
  <si>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</si>
  <si>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</si>
  <si>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</si>
  <si>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</si>
  <si>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</si>
  <si>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</si>
  <si>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</si>
  <si>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</si>
  <si>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</si>
  <si>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</si>
  <si>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</si>
  <si>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</si>
  <si>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</si>
  <si>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</si>
  <si>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</si>
  <si>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</si>
  <si>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</si>
  <si>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</si>
  <si>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</si>
  <si>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</si>
  <si>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</si>
  <si>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</si>
  <si>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</si>
  <si>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</si>
  <si>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</si>
  <si>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</si>
  <si>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</si>
  <si>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</si>
  <si>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</si>
  <si>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</si>
  <si>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</si>
  <si>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</si>
  <si>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</si>
  <si>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</si>
  <si>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</si>
  <si>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</si>
  <si>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</si>
  <si>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</si>
  <si>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</si>
  <si>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</si>
  <si>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</si>
  <si>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</si>
  <si>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</si>
  <si>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</si>
  <si>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</si>
  <si>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</si>
  <si>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</si>
  <si>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</si>
  <si>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</si>
  <si>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</si>
  <si>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</si>
  <si>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</si>
  <si>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</si>
  <si>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</si>
  <si>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</si>
  <si>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</si>
  <si>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</si>
  <si>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</si>
  <si>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</si>
  <si>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</si>
  <si>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</si>
  <si>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</si>
  <si>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</si>
  <si>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</si>
  <si>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</si>
  <si>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</si>
  <si>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</si>
  <si>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</si>
  <si>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</si>
  <si>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</si>
  <si>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</si>
  <si>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</si>
  <si>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</si>
  <si>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</si>
  <si>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</si>
  <si>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</si>
  <si>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</si>
  <si>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</si>
  <si>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</si>
  <si>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</si>
  <si>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</si>
  <si>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</si>
  <si>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</si>
  <si>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</si>
  <si>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</si>
  <si>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</si>
  <si>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</si>
  <si>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</si>
  <si>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</si>
  <si>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</si>
  <si>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</si>
  <si>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</si>
  <si>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</si>
  <si>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</si>
  <si>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</si>
  <si>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</si>
  <si>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</si>
  <si>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</si>
  <si>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</si>
  <si>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</si>
  <si>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</si>
  <si>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</si>
  <si>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</si>
  <si>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</si>
  <si>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</si>
  <si>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</si>
  <si>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</si>
  <si>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</si>
  <si>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</si>
  <si>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</si>
  <si>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</si>
  <si>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</si>
  <si>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</si>
  <si>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</si>
  <si>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</si>
  <si>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</si>
  <si>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</si>
  <si>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</si>
  <si>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</si>
  <si>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</si>
  <si>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</si>
  <si>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</si>
  <si>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</si>
  <si>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</si>
  <si>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</si>
  <si>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</si>
  <si>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</si>
  <si>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</si>
  <si>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</si>
  <si>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</si>
  <si>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</si>
  <si>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</si>
  <si>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</si>
  <si>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</si>
  <si>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</si>
  <si>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</si>
  <si>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</si>
  <si>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</si>
  <si>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</si>
  <si>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</si>
  <si>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</si>
  <si>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</si>
  <si>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</si>
  <si>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</si>
  <si>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</si>
  <si>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</si>
  <si>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</si>
  <si>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</si>
  <si>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</si>
  <si>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</si>
  <si>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</si>
  <si>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</si>
  <si>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</si>
  <si>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</si>
  <si>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</si>
  <si>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</si>
  <si>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</si>
  <si>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</si>
  <si>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</si>
  <si>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</si>
  <si>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</si>
  <si>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</si>
  <si>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</si>
  <si>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</si>
  <si>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</si>
  <si>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</si>
  <si>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</si>
  <si>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</si>
  <si>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</si>
  <si>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</si>
  <si>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</si>
  <si>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</si>
  <si>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</si>
  <si>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</si>
  <si>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</si>
  <si>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</si>
  <si>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</si>
  <si>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</si>
  <si>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</si>
  <si>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</si>
  <si>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</si>
  <si>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</si>
  <si>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</si>
  <si>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</si>
  <si>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</si>
  <si>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</si>
  <si>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</si>
  <si>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</si>
  <si>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</si>
  <si>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</si>
  <si>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</si>
  <si>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</si>
  <si>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</si>
  <si>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</si>
  <si>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</si>
  <si>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</si>
  <si>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</si>
  <si>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</si>
  <si>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</si>
  <si>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</si>
  <si>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</si>
  <si>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</si>
  <si>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</si>
  <si>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</si>
  <si>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</si>
  <si>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</si>
  <si>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</si>
  <si>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</si>
  <si>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</si>
  <si>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</si>
  <si>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</si>
  <si>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</si>
  <si>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</si>
  <si>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</si>
  <si>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</si>
  <si>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</si>
  <si>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</si>
  <si>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</si>
  <si>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</si>
  <si>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</si>
  <si>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</si>
  <si>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</si>
  <si>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</si>
  <si>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</si>
  <si>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</si>
  <si>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</si>
  <si>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</si>
  <si>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</si>
  <si>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</si>
  <si>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</si>
  <si>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</si>
  <si>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</si>
  <si>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</si>
  <si>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</si>
  <si>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</si>
  <si>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</si>
  <si>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</si>
  <si>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</si>
  <si>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</si>
  <si>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</si>
  <si>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</si>
  <si>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</si>
  <si>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</si>
  <si>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</si>
  <si>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</si>
  <si>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</si>
  <si>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</si>
  <si>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</si>
  <si>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</si>
  <si>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</si>
  <si>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</si>
  <si>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</si>
  <si>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</si>
  <si>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</si>
  <si>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</si>
  <si>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</si>
  <si>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</si>
  <si>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</si>
  <si>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</si>
  <si>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</si>
  <si>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</si>
  <si>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</si>
  <si>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</si>
  <si>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</si>
  <si>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</si>
  <si>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</si>
  <si>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</si>
  <si>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</si>
  <si>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</si>
  <si>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</si>
  <si>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</si>
  <si>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</si>
  <si>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</si>
  <si>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</si>
  <si>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</si>
  <si>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</si>
  <si>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</si>
  <si>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</si>
  <si>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</si>
  <si>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</si>
  <si>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</si>
  <si>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</si>
  <si>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</si>
  <si>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</si>
  <si>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</si>
  <si>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</si>
  <si>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</si>
  <si>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</si>
  <si>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</si>
  <si>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</si>
  <si>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</si>
  <si>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</si>
  <si>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</si>
  <si>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</si>
  <si>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</si>
  <si>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</si>
  <si>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</si>
  <si>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</si>
  <si>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</si>
  <si>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</si>
  <si>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</si>
  <si>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</si>
  <si>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</si>
  <si>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</si>
  <si>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</si>
  <si>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</si>
  <si>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</si>
  <si>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</si>
  <si>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</si>
  <si>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</si>
  <si>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</si>
  <si>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</si>
  <si>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</si>
  <si>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</si>
  <si>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</si>
  <si>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</si>
  <si>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</si>
  <si>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</si>
  <si>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</si>
  <si>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</si>
  <si>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</si>
  <si>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</si>
  <si>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</si>
  <si>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</si>
  <si>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</si>
  <si>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</si>
  <si>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</si>
  <si>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</si>
  <si>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</si>
  <si>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</si>
  <si>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</si>
  <si>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</si>
  <si>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</si>
  <si>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</si>
  <si>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</si>
  <si>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</si>
  <si>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</si>
  <si>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</si>
  <si>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</si>
  <si>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</si>
  <si>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</si>
  <si>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</si>
  <si>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</si>
  <si>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</si>
  <si>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</si>
  <si>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</si>
  <si>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</si>
  <si>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</si>
  <si>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</si>
  <si>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</si>
  <si>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</si>
  <si>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</si>
  <si>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</si>
  <si>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</si>
  <si>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</si>
  <si>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</si>
  <si>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</si>
  <si>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</si>
  <si>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</si>
  <si>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</si>
  <si>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</si>
  <si>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</si>
  <si>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</si>
  <si>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</si>
  <si>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</si>
  <si>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</si>
  <si>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</si>
  <si>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</si>
  <si>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</si>
  <si>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</si>
  <si>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</si>
  <si>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</si>
  <si>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</si>
  <si>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</si>
  <si>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</si>
  <si>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</si>
  <si>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</si>
  <si>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</si>
  <si>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</si>
  <si>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</si>
  <si>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</si>
  <si>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</si>
  <si>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</si>
  <si>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</si>
  <si>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</si>
  <si>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</si>
  <si>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</si>
  <si>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</si>
  <si>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</si>
  <si>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</si>
  <si>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</si>
  <si>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</si>
  <si>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</si>
  <si>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</si>
  <si>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</si>
  <si>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</si>
  <si>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</si>
  <si>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</si>
  <si>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</si>
  <si>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</si>
  <si>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</si>
  <si>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</si>
  <si>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</si>
  <si>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</si>
  <si>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</si>
  <si>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</si>
  <si>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</si>
  <si>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</si>
  <si>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</si>
  <si>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</si>
  <si>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</si>
  <si>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</si>
  <si>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</si>
  <si>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</si>
  <si>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</si>
  <si>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</si>
  <si>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</si>
  <si>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</si>
  <si>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</si>
  <si>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</si>
  <si>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</si>
  <si>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</si>
  <si>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</si>
  <si>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</si>
  <si>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</si>
  <si>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</si>
  <si>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</si>
  <si>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</si>
  <si>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</si>
  <si>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</si>
  <si>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</si>
  <si>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</si>
  <si>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</si>
  <si>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</si>
  <si>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</si>
  <si>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</si>
  <si>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</si>
  <si>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</si>
  <si>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</si>
  <si>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</si>
  <si>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</si>
  <si>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</si>
  <si>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</si>
  <si>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</si>
  <si>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</si>
  <si>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</si>
  <si>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</si>
  <si>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</si>
  <si>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</si>
  <si>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</si>
  <si>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</si>
  <si>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</si>
  <si>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</si>
  <si>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</si>
  <si>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</si>
  <si>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</si>
  <si>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</si>
  <si>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</si>
  <si>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</si>
  <si>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</si>
  <si>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</si>
  <si>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</si>
  <si>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</si>
  <si>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</si>
  <si>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</si>
  <si>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</si>
  <si>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</si>
  <si>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</si>
  <si>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</si>
  <si>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</si>
  <si>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</si>
  <si>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</si>
  <si>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</si>
  <si>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</si>
  <si>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</si>
  <si>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</si>
  <si>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</si>
  <si>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</si>
  <si>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</si>
  <si>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</si>
  <si>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</si>
  <si>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</si>
  <si>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</si>
  <si>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</si>
  <si>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</si>
  <si>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</si>
  <si>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</si>
  <si>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</si>
  <si>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</si>
  <si>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</si>
  <si>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</si>
  <si>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</si>
  <si>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</si>
  <si>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</si>
  <si>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</si>
  <si>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</si>
  <si>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</si>
  <si>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</si>
  <si>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</si>
  <si>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</si>
  <si>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</si>
  <si>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</si>
  <si>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</si>
  <si>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</si>
  <si>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</si>
  <si>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</si>
  <si>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</si>
  <si>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</si>
  <si>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</si>
  <si>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</si>
  <si>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</si>
  <si>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</si>
  <si>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</si>
  <si>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</si>
  <si>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</si>
  <si>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</si>
  <si>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</si>
  <si>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</si>
  <si>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</si>
  <si>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</si>
  <si>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</si>
  <si>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</si>
  <si>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</si>
  <si>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</si>
  <si>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</si>
  <si>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</si>
  <si>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</si>
  <si>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</si>
  <si>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</si>
  <si>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</si>
  <si>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</si>
  <si>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</si>
  <si>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</si>
  <si>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</si>
  <si>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</si>
  <si>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</si>
  <si>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</si>
  <si>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</si>
  <si>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</si>
  <si>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</si>
  <si>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</si>
  <si>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</si>
  <si>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</si>
  <si>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</si>
  <si>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</si>
  <si>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</si>
  <si>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</si>
  <si>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</si>
  <si>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</si>
  <si>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</si>
  <si>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</si>
  <si>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</si>
  <si>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</si>
  <si>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</si>
  <si>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</si>
  <si>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</si>
  <si>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</si>
  <si>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</si>
  <si>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</si>
  <si>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</si>
  <si>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</si>
  <si>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</si>
  <si>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</si>
  <si>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</si>
  <si>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</si>
  <si>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</si>
  <si>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</si>
  <si>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</si>
  <si>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</si>
  <si>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</si>
  <si>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</si>
  <si>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</si>
  <si>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</si>
  <si>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</si>
  <si>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</si>
  <si>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</si>
  <si>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</si>
  <si>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</si>
  <si>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</si>
  <si>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</si>
  <si>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</si>
  <si>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</si>
  <si>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</si>
  <si>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</si>
  <si>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</si>
  <si>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</si>
  <si>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</si>
  <si>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</si>
  <si>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</si>
  <si>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</si>
  <si>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</si>
  <si>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</si>
  <si>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</si>
  <si>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</si>
  <si>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</si>
  <si>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</si>
  <si>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</si>
  <si>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</si>
  <si>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</si>
  <si>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</si>
  <si>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</si>
  <si>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</si>
  <si>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</si>
  <si>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</si>
  <si>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</si>
  <si>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</si>
  <si>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</si>
  <si>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</si>
  <si>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</si>
  <si>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</si>
  <si>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</si>
  <si>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</si>
  <si>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</si>
  <si>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</si>
  <si>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</si>
  <si>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</si>
  <si>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</si>
  <si>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</si>
  <si>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</si>
  <si>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</si>
  <si>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</si>
  <si>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</si>
  <si>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</si>
  <si>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</si>
  <si>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</si>
  <si>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</si>
  <si>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</si>
  <si>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</si>
  <si>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</si>
  <si>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</si>
  <si>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</si>
  <si>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</si>
  <si>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</si>
  <si>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</si>
  <si>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</si>
  <si>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</si>
  <si>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</si>
  <si>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</si>
  <si>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</si>
  <si>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</si>
  <si>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</si>
  <si>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</si>
  <si>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</si>
  <si>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</si>
  <si>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</si>
  <si>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</si>
  <si>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</si>
  <si>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</si>
  <si>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</si>
  <si>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</si>
  <si>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</si>
  <si>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</si>
  <si>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</si>
  <si>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</si>
  <si>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</si>
  <si>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</si>
  <si>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</si>
  <si>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</si>
  <si>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</si>
  <si>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</si>
  <si>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</si>
  <si>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</si>
  <si>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</si>
  <si>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</si>
  <si>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</si>
  <si>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</si>
  <si>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</si>
  <si>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</si>
  <si>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</si>
  <si>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</si>
  <si>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</si>
  <si>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</si>
  <si>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</si>
  <si>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</si>
  <si>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</si>
  <si>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</si>
  <si>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</si>
  <si>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</si>
  <si>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</si>
  <si>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</si>
  <si>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</si>
  <si>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</si>
  <si>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</si>
  <si>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</si>
  <si>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</si>
  <si>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</si>
  <si>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</si>
  <si>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</si>
  <si>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</si>
  <si>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</si>
  <si>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</si>
  <si>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</si>
  <si>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</si>
  <si>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</si>
  <si>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</si>
  <si>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</si>
  <si>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</si>
  <si>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</si>
  <si>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</si>
  <si>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</si>
  <si>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</si>
  <si>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</si>
  <si>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</si>
  <si>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</si>
  <si>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</si>
  <si>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</si>
  <si>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</si>
  <si>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</si>
  <si>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</si>
  <si>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</si>
  <si>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</si>
  <si>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</si>
  <si>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</si>
  <si>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</si>
  <si>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</si>
  <si>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</si>
  <si>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</si>
  <si>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</si>
  <si>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</si>
  <si>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</si>
  <si>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</si>
  <si>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</si>
  <si>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</si>
  <si>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</si>
  <si>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</si>
  <si>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</si>
  <si>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</si>
  <si>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</si>
  <si>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</si>
  <si>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</si>
  <si>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</si>
  <si>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</si>
  <si>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</si>
  <si>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</si>
  <si>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</si>
  <si>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</si>
  <si>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</si>
  <si>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</si>
  <si>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</si>
  <si>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</si>
  <si>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</si>
  <si>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</si>
  <si>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</si>
  <si>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</si>
  <si>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</si>
  <si>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</si>
  <si>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</si>
  <si>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</si>
  <si>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</si>
  <si>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</si>
  <si>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</si>
  <si>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</si>
  <si>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</si>
  <si>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</si>
  <si>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</si>
  <si>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</si>
  <si>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</si>
  <si>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</si>
  <si>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</si>
  <si>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</si>
  <si>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</si>
  <si>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</si>
  <si>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</si>
  <si>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</si>
  <si>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</si>
  <si>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</si>
  <si>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</si>
  <si>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</si>
  <si>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</si>
  <si>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</si>
  <si>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</si>
  <si>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</si>
  <si>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</si>
  <si>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</si>
  <si>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</si>
  <si>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</si>
  <si>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</si>
  <si>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</si>
  <si>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</si>
  <si>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</si>
  <si>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</si>
  <si>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</si>
  <si>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</si>
  <si>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</si>
  <si>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</si>
  <si>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</si>
  <si>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</si>
  <si>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</si>
  <si>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</si>
  <si>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</si>
  <si>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</si>
  <si>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</si>
  <si>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</si>
  <si>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</si>
  <si>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</si>
  <si>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</si>
  <si>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</si>
  <si>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</si>
  <si>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</si>
  <si>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</si>
  <si>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</si>
  <si>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</si>
  <si>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</si>
  <si>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</si>
  <si>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</si>
  <si>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</si>
  <si>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</si>
  <si>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</si>
  <si>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</si>
  <si>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</si>
  <si>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</si>
  <si>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</si>
  <si>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</si>
  <si>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</si>
  <si>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</si>
  <si>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</si>
  <si>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</si>
  <si>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</si>
  <si>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</si>
  <si>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</si>
  <si>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</si>
  <si>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</si>
  <si>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</si>
  <si>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</si>
  <si>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</si>
  <si>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</si>
  <si>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</si>
  <si>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</si>
  <si>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</si>
  <si>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</si>
  <si>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</si>
  <si>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</si>
  <si>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</si>
  <si>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</si>
  <si>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</si>
  <si>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</si>
  <si>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</si>
  <si>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</si>
  <si>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</si>
  <si>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</si>
  <si>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</si>
  <si>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</si>
  <si>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</si>
  <si>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</si>
  <si>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</si>
  <si>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</si>
  <si>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</si>
  <si>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</si>
  <si>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</si>
  <si>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</si>
  <si>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</si>
  <si>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</si>
  <si>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</si>
  <si>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</si>
  <si>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</si>
  <si>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</si>
  <si>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</si>
  <si>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</si>
  <si>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</si>
  <si>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</si>
  <si>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</si>
  <si>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</si>
  <si>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</si>
  <si>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</si>
  <si>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</si>
  <si>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</si>
  <si>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</si>
  <si>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</si>
  <si>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</si>
  <si>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</si>
  <si>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</si>
  <si>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</si>
  <si>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</si>
  <si>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</si>
  <si>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</si>
  <si>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</si>
  <si>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</si>
  <si>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</si>
  <si>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</si>
  <si>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</si>
  <si>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</si>
  <si>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</si>
  <si>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</si>
  <si>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</si>
  <si>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</si>
  <si>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</si>
  <si>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</si>
  <si>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</si>
  <si>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</si>
  <si>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</si>
  <si>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</si>
  <si>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</si>
  <si>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</si>
  <si>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</si>
  <si>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</si>
  <si>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</si>
  <si>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</si>
  <si>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</si>
  <si>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</si>
  <si>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</si>
  <si>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</si>
  <si>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</si>
  <si>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</si>
  <si>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</si>
  <si>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</si>
  <si>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</si>
  <si>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</si>
  <si>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</si>
  <si>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</si>
  <si>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</si>
  <si>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</si>
  <si>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</si>
  <si>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</si>
  <si>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</si>
  <si>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</si>
  <si>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</si>
  <si>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</si>
  <si>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</si>
  <si>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</si>
  <si>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</si>
  <si>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</si>
  <si>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</si>
  <si>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</si>
  <si>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</si>
  <si>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</si>
  <si>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</si>
  <si>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</si>
  <si>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</si>
  <si>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</si>
  <si>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</si>
  <si>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</si>
  <si>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</si>
  <si>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</si>
  <si>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</si>
  <si>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</si>
  <si>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</si>
  <si>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</si>
  <si>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</si>
  <si>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</si>
  <si>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</si>
  <si>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</si>
  <si>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</si>
  <si>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</si>
  <si>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</si>
  <si>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</si>
  <si>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</si>
  <si>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</si>
  <si>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</si>
  <si>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</si>
  <si>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</si>
  <si>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</si>
  <si>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</si>
  <si>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</si>
  <si>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</si>
  <si>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</si>
  <si>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</si>
  <si>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</si>
  <si>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</si>
  <si>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</si>
  <si>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</si>
  <si>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</si>
  <si>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</si>
  <si>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</si>
  <si>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</si>
  <si>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</si>
  <si>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</si>
  <si>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</si>
  <si>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</si>
  <si>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</si>
  <si>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</si>
  <si>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</si>
  <si>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</si>
  <si>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</si>
  <si>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</si>
  <si>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</si>
  <si>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</si>
  <si>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</si>
  <si>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</si>
  <si>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</si>
  <si>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</si>
  <si>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</si>
  <si>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</si>
  <si>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</si>
  <si>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</si>
  <si>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</si>
  <si>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</si>
  <si>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</si>
  <si>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</si>
  <si>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</si>
  <si>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</si>
  <si>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</si>
  <si>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</si>
  <si>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</si>
  <si>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</si>
  <si>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</si>
  <si>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</si>
  <si>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</si>
  <si>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</si>
  <si>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</si>
  <si>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</si>
  <si>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</si>
  <si>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</si>
  <si>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</si>
  <si>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</si>
  <si>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</si>
  <si>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</si>
  <si>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</si>
  <si>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</si>
  <si>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</si>
  <si>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</si>
  <si>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</si>
  <si>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</si>
  <si>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</si>
  <si>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</si>
  <si>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</si>
  <si>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</si>
  <si>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</si>
  <si>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</si>
  <si>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</si>
  <si>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</si>
  <si>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</si>
  <si>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</si>
  <si>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</si>
  <si>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</si>
  <si>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</si>
  <si>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</si>
  <si>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</si>
  <si>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</si>
  <si>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</si>
  <si>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</si>
  <si>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</si>
  <si>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</si>
  <si>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</si>
  <si>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</si>
  <si>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</si>
  <si>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</si>
  <si>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</si>
  <si>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</si>
  <si>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</si>
  <si>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</si>
  <si>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</si>
  <si>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</si>
  <si>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</si>
  <si>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</si>
  <si>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</si>
  <si>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</si>
  <si>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</si>
  <si>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</si>
  <si>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</si>
  <si>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</si>
  <si>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</si>
  <si>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</si>
  <si>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</si>
  <si>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</si>
  <si>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</si>
  <si>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</si>
  <si>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</si>
  <si>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</si>
  <si>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</si>
  <si>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</si>
  <si>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</si>
  <si>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</si>
  <si>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</si>
  <si>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</si>
  <si>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</si>
  <si>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</si>
  <si>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</si>
  <si>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</si>
  <si>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</si>
  <si>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</si>
  <si>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</si>
  <si>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</si>
  <si>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</si>
  <si>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</si>
  <si>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</si>
  <si>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</si>
  <si>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</si>
  <si>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</si>
  <si>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</si>
  <si>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</si>
  <si>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</si>
  <si>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</si>
  <si>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</si>
  <si>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</si>
  <si>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</si>
  <si>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</si>
  <si>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</si>
  <si>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</si>
  <si>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</si>
  <si>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</si>
  <si>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</si>
  <si>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</si>
  <si>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</si>
  <si>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</si>
  <si>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</si>
  <si>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</si>
  <si>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</si>
  <si>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</si>
  <si>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</si>
  <si>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</si>
  <si>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</si>
  <si>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</si>
  <si>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</si>
  <si>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</si>
  <si>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</si>
  <si>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</si>
  <si>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</si>
  <si>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</si>
  <si>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</si>
  <si>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</si>
  <si>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</si>
  <si>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</si>
  <si>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</si>
  <si>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</si>
  <si>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</si>
  <si>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</si>
  <si>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</si>
  <si>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</si>
  <si>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</si>
  <si>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</si>
  <si>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</si>
  <si>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</si>
  <si>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</si>
  <si>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</si>
  <si>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</si>
  <si>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</si>
  <si>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</si>
  <si>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</si>
  <si>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</si>
  <si>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</si>
  <si>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</si>
  <si>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</si>
  <si>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</si>
  <si>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</si>
  <si>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</si>
  <si>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</si>
  <si>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</si>
  <si>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</si>
  <si>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</si>
  <si>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</si>
  <si>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</si>
  <si>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</si>
  <si>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</si>
  <si>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</si>
  <si>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</si>
  <si>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</si>
  <si>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</si>
  <si>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</si>
  <si>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</si>
  <si>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</si>
  <si>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</si>
  <si>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</si>
  <si>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</si>
  <si>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</si>
  <si>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</si>
  <si>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</si>
  <si>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</si>
  <si>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</si>
  <si>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</si>
  <si>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</si>
  <si>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</si>
  <si>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</si>
  <si>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</si>
  <si>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</si>
  <si>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</si>
  <si>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</si>
  <si>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</si>
  <si>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</si>
  <si>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</si>
  <si>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</si>
  <si>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</si>
  <si>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</si>
  <si>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</si>
  <si>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</si>
  <si>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</si>
  <si>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</si>
  <si>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</si>
  <si>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</si>
  <si>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</si>
  <si>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</si>
  <si>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</si>
  <si>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</si>
  <si>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</si>
  <si>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</si>
  <si>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</si>
  <si>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</si>
  <si>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</si>
  <si>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</si>
  <si>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</si>
  <si>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</si>
  <si>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</si>
  <si>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</si>
  <si>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</si>
  <si>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</si>
  <si>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</si>
  <si>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</si>
  <si>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</si>
  <si>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</si>
  <si>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</si>
  <si>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</si>
  <si>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</si>
  <si>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</si>
  <si>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</si>
  <si>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</si>
  <si>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</si>
  <si>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</si>
  <si>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</si>
  <si>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</si>
  <si>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</si>
  <si>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</si>
  <si>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</si>
  <si>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</si>
  <si>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</si>
  <si>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</si>
  <si>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</si>
  <si>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</si>
  <si>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</si>
  <si>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</si>
  <si>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</si>
  <si>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</si>
  <si>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</si>
  <si>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</si>
  <si>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</si>
  <si>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</si>
  <si>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</si>
  <si>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</si>
  <si>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</si>
  <si>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</si>
  <si>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</si>
  <si>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</si>
  <si>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</si>
  <si>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</si>
  <si>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</si>
  <si>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</si>
  <si>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</si>
  <si>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</si>
  <si>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</si>
  <si>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</si>
  <si>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</si>
  <si>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</si>
  <si>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</si>
  <si>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</si>
  <si>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</si>
  <si>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</si>
  <si>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</si>
  <si>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</si>
  <si>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</si>
  <si>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</si>
  <si>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</si>
  <si>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</si>
  <si>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</si>
  <si>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</si>
  <si>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</si>
  <si>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</si>
  <si>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</si>
  <si>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</si>
  <si>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</si>
  <si>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</si>
  <si>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</si>
  <si>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</si>
  <si>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</si>
  <si>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</si>
  <si>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</si>
  <si>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</si>
  <si>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</si>
  <si>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</si>
  <si>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</si>
  <si>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</si>
  <si>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</si>
  <si>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</si>
  <si>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</si>
  <si>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</si>
  <si>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</si>
  <si>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</si>
  <si>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</si>
  <si>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</si>
  <si>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</si>
  <si>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</si>
  <si>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</si>
  <si>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</si>
  <si>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</si>
  <si>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</si>
  <si>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</si>
  <si>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</si>
  <si>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</si>
  <si>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</si>
  <si>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</si>
  <si>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</si>
  <si>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</si>
  <si>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</si>
  <si>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</si>
  <si>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</si>
  <si>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</si>
  <si>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</si>
  <si>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</si>
  <si>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</si>
  <si>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</si>
  <si>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</si>
  <si>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</si>
  <si>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</si>
  <si>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</si>
  <si>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</si>
  <si>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</si>
  <si>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</si>
  <si>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</si>
  <si>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</si>
  <si>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</si>
  <si>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</si>
  <si>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</si>
  <si>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</si>
  <si>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</si>
  <si>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</si>
  <si>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</si>
  <si>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</si>
  <si>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</si>
  <si>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</si>
  <si>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</si>
  <si>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</si>
  <si>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</si>
  <si>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</si>
  <si>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</si>
  <si>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</si>
  <si>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</si>
  <si>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</si>
  <si>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</si>
  <si>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</si>
  <si>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</si>
  <si>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</si>
  <si>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</si>
  <si>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</si>
  <si>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</si>
  <si>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</si>
  <si>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</si>
  <si>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</si>
  <si>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</si>
  <si>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</si>
  <si>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</si>
  <si>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</si>
  <si>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</si>
  <si>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</si>
  <si>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</si>
  <si>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</si>
  <si>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</si>
  <si>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</si>
  <si>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</si>
  <si>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</si>
  <si>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</si>
  <si>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</si>
  <si>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</si>
  <si>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</si>
  <si>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</si>
  <si>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</si>
  <si>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</si>
  <si>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</si>
  <si>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</si>
  <si>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</si>
  <si>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</si>
  <si>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</si>
  <si>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</si>
  <si>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</si>
  <si>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</si>
  <si>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</si>
  <si>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</si>
  <si>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</si>
  <si>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</si>
  <si>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</si>
  <si>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</si>
  <si>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</si>
  <si>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</si>
  <si>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</si>
  <si>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</si>
  <si>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</si>
  <si>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</si>
  <si>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</si>
  <si>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</si>
  <si>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</si>
  <si>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</si>
  <si>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</si>
  <si>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</si>
  <si>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</si>
  <si>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</si>
  <si>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</si>
  <si>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</si>
  <si>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</si>
  <si>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</si>
  <si>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</si>
  <si>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</si>
  <si>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</si>
  <si>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</si>
  <si>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</si>
  <si>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</si>
  <si>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</si>
  <si>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</si>
  <si>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</si>
  <si>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</si>
  <si>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</si>
  <si>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</si>
  <si>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</si>
  <si>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</si>
  <si>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</si>
  <si>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</si>
  <si>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</si>
  <si>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</si>
  <si>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</si>
  <si>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</si>
  <si>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</si>
  <si>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</si>
  <si>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</si>
  <si>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</si>
  <si>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</si>
  <si>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</si>
  <si>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</si>
  <si>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</si>
  <si>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</si>
  <si>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</si>
  <si>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</si>
  <si>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</si>
  <si>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</si>
  <si>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</si>
  <si>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</si>
  <si>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</si>
  <si>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</si>
  <si>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</si>
  <si>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</si>
  <si>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</si>
  <si>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</si>
  <si>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</si>
  <si>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</si>
  <si>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</si>
  <si>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</si>
  <si>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</si>
  <si>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</si>
  <si>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</si>
  <si>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</si>
  <si>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</si>
  <si>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</si>
  <si>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</si>
  <si>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</si>
  <si>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</si>
  <si>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</si>
  <si>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</si>
  <si>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</si>
  <si>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</si>
  <si>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</si>
  <si>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</si>
  <si>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</si>
  <si>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</si>
  <si>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</si>
  <si>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</si>
  <si>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</si>
  <si>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</si>
  <si>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</si>
  <si>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</si>
  <si>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</si>
  <si>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</si>
  <si>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</si>
  <si>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</si>
  <si>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</si>
  <si>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</si>
  <si>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</si>
  <si>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</si>
  <si>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</si>
  <si>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</si>
  <si>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</si>
  <si>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</si>
  <si>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</si>
  <si>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</si>
  <si>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</si>
  <si>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</si>
  <si>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</si>
  <si>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</si>
  <si>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</si>
  <si>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</si>
  <si>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</si>
  <si>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</si>
  <si>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</si>
  <si>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</si>
  <si>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</si>
  <si>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</si>
  <si>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</si>
  <si>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</si>
  <si>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</si>
  <si>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</si>
  <si>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</si>
  <si>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</si>
  <si>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</si>
  <si>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</si>
  <si>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</si>
  <si>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</si>
  <si>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</si>
  <si>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</si>
  <si>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</si>
  <si>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</si>
  <si>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</si>
  <si>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</si>
  <si>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</si>
  <si>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</si>
  <si>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</si>
  <si>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</si>
  <si>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</si>
  <si>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</si>
  <si>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</si>
  <si>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</si>
  <si>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</si>
  <si>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</si>
  <si>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</si>
  <si>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</si>
  <si>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</si>
  <si>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</si>
  <si>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</si>
  <si>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</si>
  <si>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</si>
  <si>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</si>
  <si>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</si>
  <si>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</si>
  <si>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</si>
  <si>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</si>
  <si>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</si>
  <si>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</si>
  <si>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</si>
  <si>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</si>
  <si>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</si>
  <si>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</si>
  <si>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</si>
  <si>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</si>
  <si>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</si>
  <si>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</si>
  <si>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</si>
  <si>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</si>
  <si>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</si>
  <si>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</si>
  <si>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</si>
  <si>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</si>
  <si>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</si>
  <si>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</si>
  <si>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</si>
  <si>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</si>
  <si>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</si>
  <si>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</si>
  <si>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</si>
  <si>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</si>
  <si>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</si>
  <si>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</si>
  <si>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</si>
  <si>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</si>
  <si>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</si>
  <si>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</si>
  <si>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</si>
  <si>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</si>
  <si>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</si>
  <si>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</si>
  <si>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</si>
  <si>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</si>
  <si>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</si>
  <si>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</si>
  <si>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</si>
  <si>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</si>
  <si>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</si>
  <si>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</si>
  <si>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</si>
  <si>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</si>
  <si>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</si>
  <si>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</si>
  <si>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</si>
  <si>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</si>
  <si>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</si>
  <si>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</si>
  <si>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</si>
  <si>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</si>
  <si>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</si>
  <si>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</si>
  <si>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</si>
  <si>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</si>
  <si>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</si>
  <si>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</si>
  <si>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</si>
  <si>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</si>
  <si>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</si>
  <si>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</si>
  <si>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</si>
  <si>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</si>
  <si>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</si>
  <si>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</si>
  <si>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</si>
  <si>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</si>
  <si>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</si>
  <si>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</si>
  <si>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</si>
  <si>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</si>
  <si>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</si>
  <si>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</si>
  <si>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</si>
  <si>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</si>
  <si>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</si>
  <si>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</si>
  <si>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</si>
  <si>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</si>
  <si>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</si>
  <si>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</si>
  <si>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</si>
  <si>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</si>
  <si>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</si>
  <si>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</si>
  <si>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</si>
  <si>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</si>
  <si>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</si>
  <si>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</si>
  <si>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</si>
  <si>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</si>
  <si>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</si>
  <si>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</si>
  <si>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</si>
  <si>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</si>
  <si>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</si>
  <si>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</si>
  <si>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</si>
  <si>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</si>
  <si>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</si>
  <si>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</si>
  <si>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</si>
  <si>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</si>
  <si>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</si>
  <si>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</si>
  <si>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</si>
  <si>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</si>
  <si>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</si>
  <si>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</si>
  <si>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</si>
  <si>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</si>
  <si>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</si>
  <si>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</si>
  <si>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</si>
  <si>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</si>
  <si>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</si>
  <si>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</si>
  <si>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</si>
  <si>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</si>
  <si>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</si>
  <si>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</si>
  <si>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</si>
  <si>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</si>
  <si>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</si>
  <si>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</si>
  <si>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</si>
  <si>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</si>
  <si>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</si>
  <si>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</si>
  <si>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</si>
  <si>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</si>
  <si>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</si>
  <si>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</si>
  <si>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</si>
  <si>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</si>
  <si>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</si>
  <si>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</si>
  <si>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</si>
  <si>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</si>
  <si>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</si>
  <si>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</si>
  <si>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</si>
  <si>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</si>
  <si>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</si>
  <si>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</si>
  <si>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</si>
  <si>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</si>
  <si>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</si>
  <si>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</si>
  <si>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</si>
  <si>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</si>
  <si>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</si>
  <si>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</si>
  <si>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</si>
  <si>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</si>
  <si>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</si>
  <si>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</si>
  <si>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</si>
  <si>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</si>
  <si>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</si>
  <si>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</si>
  <si>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</si>
  <si>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</si>
  <si>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</si>
  <si>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</si>
  <si>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</si>
  <si>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</si>
  <si>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</si>
  <si>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</si>
  <si>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</si>
  <si>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</si>
  <si>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</si>
  <si>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</si>
  <si>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</si>
  <si>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</si>
  <si>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</si>
  <si>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</si>
  <si>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</si>
  <si>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</si>
  <si>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</si>
  <si>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</si>
  <si>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</si>
  <si>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</si>
  <si>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</si>
  <si>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</si>
  <si>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</si>
  <si>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</si>
  <si>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</si>
  <si>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</si>
  <si>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</si>
  <si>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</si>
  <si>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</si>
  <si>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</si>
  <si>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</si>
  <si>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</si>
  <si>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</si>
  <si>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</si>
  <si>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</si>
  <si>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</si>
  <si>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</si>
  <si>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</si>
  <si>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</si>
  <si>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</si>
  <si>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</si>
  <si>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</si>
  <si>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</si>
  <si>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</si>
  <si>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</si>
  <si>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</si>
  <si>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</si>
  <si>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</si>
  <si>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</si>
  <si>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</si>
  <si>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</si>
  <si>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</si>
  <si>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</si>
  <si>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</si>
  <si>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</si>
  <si>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</si>
  <si>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</si>
  <si>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</si>
  <si>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</si>
  <si>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</si>
  <si>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</si>
  <si>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</si>
  <si>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</si>
  <si>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</si>
  <si>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</si>
  <si>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</si>
  <si>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</si>
  <si>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</si>
  <si>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</si>
  <si>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</si>
  <si>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</si>
  <si>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</si>
  <si>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</si>
  <si>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</si>
  <si>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</si>
  <si>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</si>
  <si>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</si>
  <si>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</si>
  <si>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</si>
  <si>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</si>
  <si>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</si>
  <si>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</si>
  <si>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</si>
  <si>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</si>
  <si>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</si>
  <si>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</si>
  <si>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</si>
  <si>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</si>
  <si>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</si>
  <si>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</si>
  <si>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</si>
  <si>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</si>
  <si>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</si>
  <si>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</si>
  <si>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</si>
  <si>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</si>
  <si>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</si>
  <si>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</si>
  <si>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</si>
  <si>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</si>
  <si>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</si>
  <si>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</si>
  <si>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</si>
  <si>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</si>
  <si>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</si>
  <si>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</si>
  <si>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</si>
  <si>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</si>
  <si>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</si>
  <si>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</si>
  <si>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</si>
  <si>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</si>
  <si>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</si>
  <si>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</si>
  <si>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</si>
  <si>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</si>
  <si>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</si>
  <si>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</si>
  <si>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</si>
  <si>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</si>
  <si>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</si>
  <si>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</si>
  <si>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</si>
  <si>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</si>
  <si>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</si>
  <si>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</si>
  <si>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</si>
  <si>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</si>
  <si>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</si>
  <si>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</si>
  <si>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</si>
  <si>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</si>
  <si>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</si>
  <si>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</si>
  <si>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</si>
  <si>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</si>
  <si>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</si>
  <si>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</si>
  <si>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</si>
  <si>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</si>
  <si>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</si>
  <si>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</si>
  <si>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</si>
  <si>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</si>
  <si>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</si>
  <si>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</si>
  <si>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</si>
  <si>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</si>
  <si>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</si>
  <si>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</si>
  <si>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</si>
  <si>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</si>
  <si>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</si>
  <si>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</si>
  <si>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</si>
  <si>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</si>
  <si>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</si>
  <si>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</si>
  <si>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</si>
  <si>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</si>
  <si>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</si>
  <si>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</si>
  <si>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</si>
  <si>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</si>
  <si>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</si>
  <si>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</si>
  <si>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</si>
  <si>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</si>
  <si>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</si>
  <si>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</si>
  <si>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</si>
  <si>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</si>
  <si>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</si>
  <si>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</si>
  <si>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</si>
  <si>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</si>
  <si>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</si>
  <si>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</si>
  <si>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</si>
  <si>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</si>
  <si>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</si>
  <si>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</si>
  <si>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</si>
  <si>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</si>
  <si>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</si>
  <si>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</si>
  <si>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</si>
  <si>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</si>
  <si>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</si>
  <si>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</si>
  <si>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</si>
  <si>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</si>
  <si>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</si>
  <si>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</si>
  <si>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</si>
  <si>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</si>
  <si>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</si>
  <si>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</si>
  <si>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</si>
  <si>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</si>
  <si>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</si>
  <si>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</si>
  <si>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</si>
  <si>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</si>
  <si>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</si>
  <si>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</si>
  <si>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</si>
  <si>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</si>
  <si>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</si>
  <si>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</si>
  <si>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</si>
  <si>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</si>
  <si>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</si>
  <si>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</si>
  <si>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</si>
  <si>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</si>
  <si>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</si>
  <si>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</si>
  <si>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</si>
  <si>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</si>
  <si>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</si>
  <si>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</si>
  <si>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</si>
  <si>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</si>
  <si>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</si>
  <si>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</si>
  <si>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</si>
  <si>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</si>
  <si>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</si>
  <si>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</si>
  <si>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</si>
  <si>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</si>
  <si>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</si>
  <si>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</si>
  <si>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</si>
  <si>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</si>
  <si>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</si>
  <si>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</si>
  <si>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</si>
  <si>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</si>
  <si>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</si>
  <si>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</si>
  <si>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</si>
  <si>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</si>
  <si>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</si>
  <si>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</si>
  <si>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</si>
  <si>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</si>
  <si>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</si>
  <si>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</si>
  <si>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</si>
  <si>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</si>
  <si>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</si>
  <si>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</si>
  <si>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</si>
  <si>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</si>
  <si>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</si>
  <si>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</si>
  <si>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</si>
  <si>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</si>
  <si>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</si>
  <si>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</si>
  <si>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</si>
  <si>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</si>
  <si>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</si>
  <si>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</si>
  <si>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</si>
  <si>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</si>
  <si>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</si>
  <si>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</si>
  <si>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</si>
  <si>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</si>
  <si>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</si>
  <si>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</si>
  <si>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</si>
  <si>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</si>
  <si>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</si>
  <si>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</si>
  <si>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</si>
  <si>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</si>
  <si>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</si>
  <si>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</si>
  <si>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</si>
  <si>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</si>
  <si>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</si>
  <si>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</si>
  <si>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</si>
  <si>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</si>
  <si>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</si>
  <si>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</si>
  <si>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</si>
  <si>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</si>
  <si>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</si>
  <si>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</si>
  <si>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</si>
  <si>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</si>
  <si>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</si>
  <si>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</si>
  <si>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</si>
  <si>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</si>
  <si>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</si>
  <si>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</si>
  <si>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</si>
  <si>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</si>
  <si>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</si>
  <si>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</si>
  <si>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</si>
  <si>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</si>
  <si>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</si>
  <si>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</si>
  <si>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</si>
  <si>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</si>
  <si>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</si>
  <si>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</si>
  <si>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</si>
  <si>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</si>
  <si>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</si>
  <si>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</si>
  <si>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</si>
  <si>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</si>
  <si>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</si>
  <si>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</si>
  <si>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</si>
  <si>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</si>
  <si>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</si>
  <si>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</si>
  <si>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</si>
  <si>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</si>
  <si>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</si>
  <si>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</si>
  <si>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</si>
  <si>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</si>
  <si>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</si>
  <si>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</si>
  <si>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</si>
  <si>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</si>
  <si>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</si>
  <si>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</si>
  <si>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</si>
  <si>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</si>
  <si>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</si>
  <si>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</si>
  <si>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</si>
  <si>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</si>
  <si>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</si>
  <si>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</si>
  <si>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</si>
  <si>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</si>
  <si>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</si>
  <si>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</si>
  <si>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</si>
  <si>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</si>
  <si>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</si>
  <si>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</si>
  <si>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</si>
  <si>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</si>
  <si>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</si>
  <si>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</si>
  <si>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</si>
  <si>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</si>
  <si>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</si>
  <si>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</si>
  <si>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</si>
  <si>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</si>
  <si>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</si>
  <si>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</si>
  <si>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</si>
  <si>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</si>
  <si>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</si>
  <si>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</si>
  <si>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</si>
  <si>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</si>
  <si>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</si>
  <si>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</si>
  <si>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</si>
  <si>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</si>
  <si>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</si>
  <si>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</si>
  <si>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</si>
  <si>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</si>
  <si>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</si>
  <si>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</si>
  <si>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</si>
  <si>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</si>
  <si>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</si>
  <si>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</si>
  <si>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</si>
  <si>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</si>
  <si>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</si>
  <si>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</si>
  <si>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</si>
  <si>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</si>
  <si>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</si>
  <si>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</si>
  <si>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</si>
  <si>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</si>
  <si>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</si>
  <si>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</si>
  <si>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</si>
  <si>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</si>
  <si>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</si>
  <si>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</si>
  <si>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</si>
  <si>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</si>
  <si>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</si>
  <si>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</si>
  <si>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</si>
  <si>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</si>
  <si>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</si>
  <si>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</si>
  <si>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</si>
  <si>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</si>
  <si>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</si>
  <si>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</si>
  <si>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</si>
  <si>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</si>
  <si>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</si>
  <si>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</si>
  <si>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</si>
  <si>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</si>
  <si>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</si>
  <si>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</si>
  <si>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</si>
  <si>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</si>
  <si>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</si>
  <si>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</si>
  <si>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</si>
  <si>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</si>
  <si>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</si>
  <si>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</si>
  <si>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</si>
  <si>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</si>
  <si>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</si>
  <si>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</si>
  <si>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</si>
  <si>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</si>
  <si>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</si>
  <si>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</si>
  <si>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</si>
  <si>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</si>
  <si>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</si>
  <si>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</si>
  <si>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</si>
  <si>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</si>
  <si>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</si>
  <si>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</si>
  <si>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</si>
  <si>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</si>
  <si>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</si>
  <si>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</si>
  <si>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</si>
  <si>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</si>
  <si>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</si>
  <si>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</si>
  <si>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</si>
  <si>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</si>
  <si>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</si>
  <si>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</si>
  <si>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</si>
  <si>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</si>
  <si>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</si>
  <si>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</si>
  <si>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</si>
  <si>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</si>
  <si>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</si>
  <si>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</si>
  <si>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</si>
  <si>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</si>
  <si>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</si>
  <si>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</si>
  <si>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</si>
  <si>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</si>
  <si>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</si>
  <si>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</si>
  <si>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</si>
  <si>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</si>
  <si>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</si>
  <si>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</si>
  <si>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</si>
  <si>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</si>
  <si>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</si>
  <si>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</si>
  <si>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</si>
  <si>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</si>
  <si>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</si>
  <si>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</si>
  <si>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</si>
  <si>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</si>
  <si>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</si>
  <si>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</si>
  <si>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</si>
  <si>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</si>
  <si>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</si>
  <si>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</si>
  <si>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</si>
  <si>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</si>
  <si>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</si>
  <si>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</si>
  <si>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</si>
  <si>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</si>
  <si>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</si>
  <si>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</si>
  <si>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</si>
  <si>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</si>
  <si>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</si>
  <si>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</si>
  <si>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</si>
  <si>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</si>
  <si>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</si>
  <si>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</si>
  <si>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</si>
  <si>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</si>
  <si>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</si>
  <si>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</si>
  <si>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</si>
  <si>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</si>
  <si>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</si>
  <si>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</si>
  <si>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</si>
  <si>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</si>
  <si>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</si>
  <si>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</si>
  <si>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</si>
  <si>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</si>
  <si>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</si>
  <si>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</si>
  <si>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</si>
  <si>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</si>
  <si>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</si>
  <si>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</si>
  <si>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</si>
  <si>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</si>
  <si>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</si>
  <si>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</si>
  <si>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</si>
  <si>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</si>
  <si>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</si>
  <si>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</si>
  <si>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</si>
  <si>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</si>
  <si>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</si>
  <si>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</si>
  <si>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</si>
  <si>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</si>
  <si>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</si>
  <si>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</si>
  <si>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</si>
  <si>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</si>
  <si>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</si>
  <si>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</si>
  <si>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</si>
  <si>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</si>
  <si>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</si>
  <si>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</si>
  <si>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</si>
  <si>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</si>
  <si>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</si>
  <si>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</si>
  <si>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</si>
  <si>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</si>
  <si>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</si>
  <si>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</si>
  <si>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</si>
  <si>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</si>
  <si>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</si>
  <si>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</si>
  <si>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</si>
  <si>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</si>
  <si>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</si>
  <si>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</si>
  <si>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</si>
  <si>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</si>
  <si>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</si>
  <si>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</si>
  <si>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</si>
  <si>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</si>
  <si>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</si>
  <si>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</si>
  <si>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</si>
  <si>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</si>
  <si>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</si>
  <si>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</si>
  <si>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</si>
  <si>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</si>
  <si>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</si>
  <si>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</si>
  <si>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</si>
  <si>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</si>
  <si>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</si>
  <si>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</si>
  <si>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</si>
  <si>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</si>
  <si>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</si>
  <si>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</si>
  <si>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</si>
  <si>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</si>
  <si>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</si>
  <si>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</si>
  <si>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</si>
  <si>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</si>
  <si>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</si>
  <si>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</si>
  <si>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</si>
  <si>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</si>
  <si>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</si>
  <si>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</si>
  <si>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</si>
  <si>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</si>
  <si>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</si>
  <si>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</si>
  <si>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</si>
  <si>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</si>
  <si>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</si>
  <si>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</si>
  <si>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</si>
  <si>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</si>
  <si>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</si>
  <si>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</si>
  <si>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</si>
  <si>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</si>
  <si>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</si>
  <si>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</si>
  <si>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</si>
  <si>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</si>
  <si>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</si>
  <si>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</si>
  <si>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</si>
  <si>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</si>
  <si>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</si>
  <si>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</si>
  <si>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</si>
  <si>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</si>
  <si>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</si>
  <si>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</si>
  <si>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</si>
  <si>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</si>
  <si>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</si>
  <si>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</si>
  <si>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</si>
  <si>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</si>
  <si>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</si>
  <si>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</si>
  <si>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</si>
  <si>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</si>
  <si>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</si>
  <si>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</si>
  <si>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</si>
  <si>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</si>
  <si>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</si>
  <si>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</si>
  <si>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</si>
  <si>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</si>
  <si>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</si>
  <si>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</si>
  <si>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</si>
  <si>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</si>
  <si>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</si>
  <si>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</si>
  <si>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</si>
  <si>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</si>
  <si>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</si>
  <si>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</si>
  <si>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</si>
  <si>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</si>
  <si>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</si>
  <si>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</si>
  <si>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</si>
  <si>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</si>
  <si>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</si>
  <si>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</si>
  <si>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</si>
  <si>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</si>
  <si>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</si>
  <si>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</si>
  <si>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</si>
  <si>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</si>
  <si>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</si>
  <si>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</si>
  <si>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</si>
  <si>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</si>
  <si>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</si>
  <si>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</si>
  <si>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</si>
  <si>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</si>
  <si>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</si>
  <si>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</si>
  <si>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</si>
  <si>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</si>
  <si>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</si>
  <si>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</si>
  <si>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</si>
  <si>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</si>
  <si>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</si>
  <si>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</si>
  <si>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</si>
  <si>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</si>
  <si>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</si>
  <si>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</si>
  <si>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</si>
  <si>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</si>
  <si>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</si>
  <si>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</si>
  <si>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</si>
  <si>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</si>
  <si>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</si>
  <si>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</si>
  <si>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</si>
  <si>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</si>
  <si>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</si>
  <si>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</si>
  <si>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</si>
  <si>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</si>
  <si>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</si>
  <si>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</si>
  <si>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</si>
  <si>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</si>
  <si>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</si>
  <si>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</si>
  <si>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</si>
  <si>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</si>
  <si>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</si>
  <si>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</si>
  <si>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</si>
  <si>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</si>
  <si>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</si>
  <si>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</si>
  <si>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</si>
  <si>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</si>
  <si>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</si>
  <si>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</si>
  <si>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</si>
  <si>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</si>
  <si>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</si>
  <si>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</si>
  <si>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</si>
  <si>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</si>
  <si>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</si>
  <si>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</si>
  <si>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</si>
  <si>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</si>
  <si>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</si>
  <si>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</si>
  <si>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</si>
  <si>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</si>
  <si>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</si>
  <si>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</si>
  <si>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</si>
  <si>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</si>
  <si>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</si>
  <si>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</si>
  <si>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</si>
  <si>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</si>
  <si>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</si>
  <si>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</si>
  <si>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</si>
  <si>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</si>
  <si>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</si>
  <si>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</si>
  <si>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</si>
  <si>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</si>
  <si>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</si>
  <si>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</si>
  <si>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</si>
  <si>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</si>
  <si>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</si>
  <si>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</si>
  <si>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</si>
  <si>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</si>
  <si>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</si>
  <si>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</si>
  <si>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</si>
  <si>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</si>
  <si>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</si>
  <si>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</si>
  <si>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</si>
  <si>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</si>
  <si>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</si>
  <si>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</si>
  <si>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</si>
  <si>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</si>
  <si>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</si>
  <si>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</si>
  <si>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</si>
  <si>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</si>
  <si>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</si>
  <si>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</si>
  <si>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</si>
  <si>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</si>
  <si>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</si>
  <si>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</si>
  <si>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</si>
  <si>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</si>
  <si>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</si>
  <si>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</si>
  <si>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</si>
  <si>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</si>
  <si>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</si>
  <si>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</si>
  <si>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</si>
  <si>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</si>
  <si>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</si>
  <si>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</si>
  <si>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</si>
  <si>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</si>
  <si>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</si>
  <si>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</si>
  <si>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</si>
  <si>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</si>
  <si>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</si>
  <si>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</si>
  <si>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</si>
  <si>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</si>
  <si>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</si>
  <si>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</si>
  <si>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</si>
  <si>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</si>
  <si>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</si>
  <si>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</si>
  <si>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</si>
  <si>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</si>
  <si>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</si>
  <si>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</si>
  <si>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</si>
  <si>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</si>
  <si>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</si>
  <si>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</si>
  <si>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</si>
  <si>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</si>
  <si>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</si>
  <si>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</si>
  <si>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</si>
  <si>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</si>
  <si>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</si>
  <si>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</si>
  <si>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</si>
  <si>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</si>
  <si>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</si>
  <si>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</si>
  <si>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</si>
  <si>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</si>
  <si>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</si>
  <si>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</si>
  <si>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</si>
  <si>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</si>
  <si>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</si>
  <si>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</si>
  <si>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</si>
  <si>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</si>
  <si>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</si>
  <si>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</si>
  <si>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</si>
  <si>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</si>
  <si>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</si>
  <si>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</si>
  <si>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</si>
  <si>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</si>
  <si>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</si>
  <si>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</si>
  <si>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</si>
  <si>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</si>
  <si>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</si>
  <si>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</si>
  <si>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</si>
  <si>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</si>
  <si>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</si>
  <si>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</si>
  <si>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</si>
  <si>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</si>
  <si>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</si>
  <si>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</si>
  <si>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</si>
  <si>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</si>
  <si>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</si>
  <si>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</si>
  <si>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</si>
  <si>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</si>
  <si>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</si>
  <si>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</si>
  <si>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</si>
  <si>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</si>
  <si>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</si>
  <si>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</si>
  <si>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</si>
  <si>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</si>
  <si>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</si>
  <si>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</si>
  <si>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</si>
  <si>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</si>
  <si>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</si>
  <si>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</si>
  <si>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</si>
  <si>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</si>
  <si>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</si>
  <si>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</si>
  <si>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</si>
  <si>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</si>
  <si>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</si>
  <si>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</si>
  <si>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</si>
  <si>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</si>
  <si>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</si>
  <si>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</si>
  <si>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</si>
  <si>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</si>
  <si>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</si>
  <si>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</si>
  <si>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</si>
  <si>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</si>
  <si>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</si>
  <si>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</si>
  <si>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</si>
  <si>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</si>
  <si>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</si>
  <si>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</si>
  <si>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</si>
  <si>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</si>
  <si>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</si>
  <si>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</si>
  <si>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</si>
  <si>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</si>
  <si>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</si>
  <si>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</si>
  <si>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</si>
  <si>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</si>
  <si>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</si>
  <si>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</si>
  <si>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</si>
  <si>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</si>
  <si>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</si>
  <si>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</si>
  <si>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</si>
  <si>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</si>
  <si>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</si>
  <si>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</si>
  <si>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</si>
  <si>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</si>
  <si>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</si>
  <si>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</si>
  <si>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</si>
  <si>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</si>
  <si>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</si>
  <si>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</si>
  <si>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</si>
  <si>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</si>
  <si>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</si>
  <si>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</si>
  <si>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</si>
  <si>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</si>
  <si>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</si>
  <si>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</si>
  <si>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</si>
  <si>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</si>
  <si>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</si>
  <si>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</si>
  <si>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</si>
  <si>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</si>
  <si>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</si>
  <si>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</si>
  <si>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</si>
  <si>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</si>
  <si>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</si>
  <si>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</si>
  <si>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</si>
  <si>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</si>
  <si>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</si>
  <si>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</si>
  <si>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</si>
  <si>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</si>
  <si>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</si>
  <si>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</si>
  <si>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</si>
  <si>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</si>
  <si>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</si>
  <si>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</si>
  <si>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</si>
  <si>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</si>
  <si>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</si>
  <si>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</si>
  <si>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</si>
  <si>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</si>
  <si>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</si>
  <si>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</si>
  <si>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</si>
  <si>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</si>
  <si>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</si>
  <si>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</si>
  <si>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</si>
  <si>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</si>
  <si>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</si>
  <si>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</si>
  <si>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</si>
  <si>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</si>
  <si>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</si>
  <si>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</si>
  <si>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</si>
  <si>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</si>
  <si>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</si>
  <si>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</si>
  <si>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</si>
  <si>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</si>
  <si>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</si>
  <si>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</si>
  <si>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</si>
  <si>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</si>
  <si>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</si>
  <si>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</si>
  <si>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</si>
  <si>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</si>
  <si>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</si>
  <si>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</si>
  <si>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</si>
  <si>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</si>
  <si>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</si>
  <si>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</si>
  <si>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</si>
  <si>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</si>
  <si>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</si>
  <si>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</si>
  <si>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</si>
  <si>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</si>
  <si>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</si>
  <si>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</si>
  <si>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</si>
  <si>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</si>
  <si>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</si>
  <si>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</si>
  <si>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</si>
  <si>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</si>
  <si>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</si>
  <si>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</si>
  <si>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</si>
  <si>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</si>
  <si>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</si>
  <si>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</si>
  <si>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</si>
  <si>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</si>
  <si>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</si>
  <si>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</si>
  <si>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</si>
  <si>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</si>
  <si>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</si>
  <si>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</si>
  <si>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</si>
  <si>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</si>
  <si>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</si>
  <si>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</si>
  <si>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</si>
  <si>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</si>
  <si>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</si>
  <si>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</si>
  <si>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</si>
  <si>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</si>
  <si>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</si>
  <si>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</si>
  <si>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</si>
  <si>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</si>
  <si>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</si>
  <si>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</si>
  <si>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</si>
  <si>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</si>
  <si>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</si>
  <si>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</si>
  <si>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</si>
  <si>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</si>
  <si>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</si>
  <si>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</si>
  <si>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</si>
  <si>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</si>
  <si>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</si>
  <si>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</si>
  <si>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</si>
  <si>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</si>
  <si>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</si>
  <si>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</si>
  <si>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</si>
  <si>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</si>
  <si>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</si>
  <si>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</si>
  <si>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</si>
  <si>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</si>
  <si>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</si>
  <si>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</si>
  <si>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</si>
  <si>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</si>
  <si>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</si>
  <si>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</si>
  <si>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</si>
  <si>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</si>
  <si>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</si>
  <si>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</si>
  <si>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</si>
  <si>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</si>
  <si>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</si>
  <si>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</si>
  <si>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</si>
  <si>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</si>
  <si>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</si>
  <si>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</si>
  <si>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</si>
  <si>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</si>
  <si>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</si>
  <si>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</si>
  <si>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</si>
  <si>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</si>
  <si>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</si>
  <si>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</si>
  <si>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</si>
  <si>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</si>
  <si>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</si>
  <si>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</si>
  <si>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</si>
  <si>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</si>
  <si>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</si>
  <si>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</si>
  <si>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</si>
  <si>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</si>
  <si>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</si>
  <si>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</si>
  <si>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</si>
  <si>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</si>
  <si>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</si>
  <si>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</si>
  <si>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</si>
  <si>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</si>
  <si>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</si>
  <si>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</si>
  <si>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</si>
  <si>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</si>
  <si>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</si>
  <si>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</si>
  <si>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</si>
  <si>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</si>
  <si>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</si>
  <si>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</si>
  <si>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</si>
  <si>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</si>
  <si>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</si>
  <si>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</si>
  <si>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</si>
  <si>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</si>
  <si>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</si>
  <si>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</si>
  <si>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</si>
  <si>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</si>
  <si>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</si>
  <si>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</si>
  <si>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</si>
  <si>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</si>
  <si>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</si>
  <si>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</si>
  <si>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</si>
  <si>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</si>
  <si>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</si>
  <si>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</si>
  <si>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</si>
  <si>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</si>
  <si>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</si>
  <si>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</si>
  <si>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</si>
  <si>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</si>
  <si>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</si>
  <si>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</si>
  <si>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</si>
  <si>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</si>
  <si>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</si>
  <si>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</si>
  <si>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</si>
  <si>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</si>
  <si>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</si>
  <si>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</si>
  <si>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</si>
  <si>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</si>
  <si>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</si>
  <si>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</si>
  <si>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</si>
  <si>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</si>
  <si>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</si>
  <si>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</si>
  <si>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</si>
  <si>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</si>
  <si>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</si>
  <si>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</si>
  <si>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</si>
  <si>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</si>
  <si>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</si>
  <si>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</si>
  <si>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</si>
  <si>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</si>
  <si>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</si>
  <si>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</si>
  <si>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</si>
  <si>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</si>
  <si>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</si>
  <si>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</si>
  <si>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</si>
  <si>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</si>
  <si>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</si>
  <si>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</si>
  <si>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</si>
  <si>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</si>
  <si>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</si>
  <si>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</si>
  <si>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</si>
  <si>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</si>
  <si>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</si>
  <si>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</si>
  <si>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</si>
  <si>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</si>
  <si>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</si>
  <si>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</si>
  <si>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</si>
  <si>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</si>
  <si>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</si>
  <si>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</si>
  <si>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</si>
  <si>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</si>
  <si>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</si>
  <si>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</si>
  <si>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</si>
  <si>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</si>
  <si>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</si>
  <si>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</si>
  <si>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</si>
  <si>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</si>
  <si>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</si>
  <si>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</si>
  <si>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</si>
  <si>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</si>
  <si>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</si>
  <si>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</si>
  <si>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</si>
  <si>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</si>
  <si>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</si>
  <si>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</si>
  <si>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</si>
  <si>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</si>
  <si>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</si>
  <si>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</si>
  <si>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</si>
  <si>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</si>
  <si>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</si>
  <si>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</si>
  <si>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</si>
  <si>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</si>
  <si>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</si>
  <si>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</si>
  <si>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</si>
  <si>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</si>
  <si>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</si>
  <si>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</si>
  <si>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</si>
  <si>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</si>
  <si>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</si>
  <si>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</si>
  <si>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</si>
  <si>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</si>
  <si>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</si>
  <si>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</si>
  <si>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</si>
  <si>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</si>
  <si>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</si>
  <si>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</si>
  <si>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</si>
  <si>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</si>
  <si>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</si>
  <si>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</si>
  <si>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</si>
  <si>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</si>
  <si>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</si>
  <si>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</si>
  <si>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</si>
  <si>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</si>
  <si>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</si>
  <si>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</si>
  <si>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</si>
  <si>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</si>
  <si>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</si>
  <si>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</si>
  <si>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</si>
  <si>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</si>
  <si>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</si>
  <si>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</si>
  <si>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</si>
  <si>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</si>
  <si>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</si>
  <si>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</si>
  <si>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</si>
  <si>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</si>
  <si>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</si>
  <si>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</si>
  <si>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</si>
  <si>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</si>
  <si>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</si>
  <si>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</si>
  <si>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</si>
  <si>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</si>
  <si>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</si>
  <si>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</si>
  <si>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</si>
  <si>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</si>
  <si>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</si>
  <si>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</si>
  <si>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</si>
  <si>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</si>
  <si>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</si>
  <si>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</si>
  <si>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</si>
  <si>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</si>
  <si>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</si>
  <si>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</si>
  <si>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</si>
  <si>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</si>
  <si>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</si>
  <si>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</si>
  <si>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</si>
  <si>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</si>
  <si>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</si>
  <si>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</si>
  <si>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</si>
  <si>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</si>
  <si>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</si>
  <si>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</si>
  <si>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</si>
  <si>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</si>
  <si>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</si>
  <si>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</si>
  <si>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</si>
  <si>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</si>
  <si>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</si>
  <si>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</si>
  <si>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</si>
  <si>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</si>
  <si>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</si>
  <si>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</si>
  <si>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</si>
  <si>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</si>
  <si>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</si>
  <si>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</si>
  <si>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</si>
  <si>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</si>
  <si>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</si>
  <si>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</si>
  <si>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</si>
  <si>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</si>
  <si>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</si>
  <si>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</si>
  <si>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</si>
  <si>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</si>
  <si>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</si>
  <si>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</si>
  <si>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</si>
  <si>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</si>
  <si>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</si>
  <si>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</si>
  <si>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</si>
  <si>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</si>
  <si>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</si>
  <si>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</si>
  <si>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</si>
  <si>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</si>
  <si>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</si>
  <si>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</si>
  <si>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</si>
  <si>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</si>
  <si>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</si>
  <si>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</si>
  <si>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</si>
  <si>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</si>
  <si>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</si>
  <si>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</si>
  <si>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</si>
  <si>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</si>
  <si>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</si>
  <si>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</si>
  <si>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</si>
  <si>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</si>
  <si>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</si>
  <si>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</si>
  <si>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</si>
  <si>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</si>
  <si>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</si>
  <si>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</si>
  <si>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</si>
  <si>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</si>
  <si>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</si>
  <si>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</si>
  <si>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</si>
  <si>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</si>
  <si>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</si>
  <si>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</si>
  <si>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</si>
  <si>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</si>
  <si>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</si>
  <si>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</si>
  <si>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</si>
  <si>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</si>
  <si>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</si>
  <si>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</si>
  <si>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</si>
  <si>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</si>
  <si>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</si>
  <si>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</si>
  <si>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</si>
  <si>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</si>
  <si>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</si>
  <si>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</si>
  <si>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</si>
  <si>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</si>
  <si>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</si>
  <si>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</si>
  <si>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</si>
  <si>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</si>
  <si>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</si>
  <si>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</si>
  <si>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</si>
  <si>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</si>
  <si>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</si>
  <si>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</si>
  <si>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</si>
  <si>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</si>
  <si>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</si>
  <si>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</si>
  <si>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</si>
  <si>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</si>
  <si>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</si>
  <si>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</si>
  <si>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</si>
  <si>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</si>
  <si>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</si>
  <si>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</si>
  <si>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</si>
  <si>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</si>
  <si>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</si>
  <si>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</si>
  <si>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</si>
  <si>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</si>
  <si>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</si>
  <si>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</si>
  <si>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</si>
  <si>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</si>
  <si>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</si>
  <si>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</si>
  <si>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</si>
  <si>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</si>
  <si>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</si>
  <si>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</si>
  <si>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</si>
  <si>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</si>
  <si>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</si>
  <si>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</si>
  <si>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</si>
  <si>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</si>
  <si>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</si>
  <si>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</si>
  <si>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</si>
  <si>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</si>
  <si>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</si>
  <si>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</si>
  <si>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</si>
  <si>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</si>
  <si>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</si>
  <si>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</si>
  <si>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</si>
  <si>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</si>
  <si>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</si>
  <si>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</si>
  <si>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</si>
  <si>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</si>
  <si>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</si>
  <si>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</si>
  <si>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</si>
  <si>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</si>
  <si>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</si>
  <si>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</si>
  <si>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</si>
  <si>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</si>
  <si>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</si>
  <si>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</si>
  <si>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</si>
  <si>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</si>
  <si>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</si>
  <si>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</si>
  <si>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</si>
  <si>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</si>
  <si>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</si>
  <si>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</si>
  <si>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</si>
  <si>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</si>
  <si>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</si>
  <si>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</si>
  <si>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</si>
  <si>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</si>
  <si>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</si>
  <si>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</si>
  <si>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</si>
  <si>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</si>
  <si>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</si>
  <si>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</si>
  <si>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</si>
  <si>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</si>
  <si>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</si>
  <si>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</si>
  <si>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</si>
  <si>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</si>
  <si>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</si>
  <si>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</si>
  <si>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</si>
  <si>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</si>
  <si>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</si>
  <si>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</si>
  <si>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</si>
  <si>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</si>
  <si>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</si>
  <si>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</si>
  <si>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</si>
  <si>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</si>
  <si>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</si>
  <si>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</si>
  <si>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</si>
  <si>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</si>
  <si>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</si>
  <si>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</si>
  <si>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</si>
  <si>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</si>
  <si>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</si>
  <si>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</si>
  <si>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</si>
  <si>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</si>
  <si>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</si>
  <si>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</si>
  <si>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</si>
  <si>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</si>
  <si>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</si>
  <si>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</si>
  <si>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</si>
  <si>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</si>
  <si>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</si>
  <si>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</si>
  <si>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</si>
  <si>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</si>
  <si>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</si>
  <si>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</si>
  <si>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</si>
  <si>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</si>
  <si>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</si>
  <si>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</si>
  <si>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</si>
  <si>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</si>
  <si>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</si>
  <si>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</si>
  <si>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</si>
  <si>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</si>
  <si>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</si>
  <si>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</si>
  <si>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</si>
  <si>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</si>
  <si>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</si>
  <si>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</si>
  <si>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</si>
  <si>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</si>
  <si>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</si>
  <si>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</si>
  <si>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</si>
  <si>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</si>
  <si>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</si>
  <si>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</si>
  <si>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</si>
  <si>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</si>
  <si>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</si>
  <si>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</si>
  <si>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</si>
  <si>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</si>
  <si>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</si>
  <si>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</si>
  <si>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</si>
  <si>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</si>
  <si>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</si>
  <si>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</si>
  <si>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</si>
  <si>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</si>
  <si>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</si>
  <si>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</si>
  <si>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</si>
  <si>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</si>
  <si>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</si>
  <si>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</si>
  <si>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</si>
  <si>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</si>
  <si>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</si>
  <si>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</si>
  <si>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</si>
  <si>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</si>
  <si>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</si>
  <si>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</si>
  <si>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</si>
  <si>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</si>
  <si>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</si>
  <si>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</si>
  <si>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</si>
  <si>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</si>
  <si>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</si>
  <si>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</si>
  <si>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</si>
  <si>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</si>
  <si>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</si>
  <si>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</si>
  <si>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</si>
  <si>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</si>
  <si>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</si>
  <si>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</si>
  <si>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</si>
  <si>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</si>
  <si>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</si>
  <si>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</si>
  <si>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</si>
  <si>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</si>
  <si>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</si>
  <si>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</si>
  <si>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</si>
  <si>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</si>
  <si>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</si>
  <si>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</si>
  <si>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</si>
  <si>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</si>
  <si>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</si>
  <si>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</si>
  <si>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</si>
  <si>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</si>
  <si>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</si>
  <si>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</si>
  <si>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</si>
  <si>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</si>
  <si>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</si>
  <si>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</si>
  <si>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</si>
  <si>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</si>
  <si>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</si>
  <si>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</si>
  <si>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</si>
  <si>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</si>
  <si>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</si>
  <si>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</si>
  <si>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</si>
  <si>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</si>
  <si>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</si>
  <si>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</si>
  <si>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</si>
  <si>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</si>
  <si>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</si>
  <si>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</si>
  <si>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</si>
  <si>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</si>
  <si>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</si>
  <si>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</si>
  <si>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</si>
  <si>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</si>
  <si>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</si>
  <si>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</si>
  <si>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</si>
  <si>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</si>
  <si>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</si>
  <si>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</si>
  <si>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</si>
  <si>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</si>
  <si>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</si>
  <si>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</si>
  <si>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</si>
  <si>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</si>
  <si>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</si>
  <si>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</si>
  <si>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</si>
  <si>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</si>
  <si>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</si>
  <si>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</si>
  <si>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</si>
  <si>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</si>
  <si>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</si>
  <si>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</si>
  <si>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</si>
  <si>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</si>
  <si>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</si>
  <si>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</si>
  <si>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</si>
  <si>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</si>
  <si>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</si>
  <si>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</si>
  <si>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</si>
  <si>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</si>
  <si>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</si>
  <si>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</si>
  <si>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</si>
  <si>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</si>
  <si>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</si>
  <si>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</si>
  <si>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</si>
  <si>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</si>
  <si>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</si>
  <si>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</si>
  <si>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</si>
  <si>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</si>
  <si>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</si>
  <si>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</si>
  <si>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</si>
  <si>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</si>
  <si>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</si>
  <si>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</si>
  <si>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</si>
  <si>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</si>
  <si>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</si>
  <si>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</si>
  <si>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</si>
  <si>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</si>
  <si>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</si>
  <si>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</si>
  <si>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</si>
  <si>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</si>
  <si>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</si>
  <si>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</si>
  <si>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</si>
  <si>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</si>
  <si>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</si>
  <si>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</si>
  <si>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</si>
  <si>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</si>
  <si>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</si>
  <si>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</si>
  <si>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</si>
  <si>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</si>
  <si>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</si>
  <si>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</si>
  <si>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</si>
  <si>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</si>
  <si>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</si>
  <si>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</si>
  <si>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</si>
  <si>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</si>
  <si>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</si>
  <si>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</si>
  <si>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</si>
  <si>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</si>
  <si>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</si>
  <si>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</si>
  <si>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</si>
  <si>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</si>
  <si>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</si>
  <si>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</si>
  <si>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</si>
  <si>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</si>
  <si>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</si>
  <si>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</si>
  <si>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</si>
  <si>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</si>
  <si>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</si>
  <si>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</si>
  <si>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</si>
  <si>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</si>
  <si>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</si>
  <si>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</si>
  <si>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</si>
  <si>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</si>
  <si>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</si>
  <si>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</si>
  <si>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</si>
  <si>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</si>
  <si>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</si>
  <si>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</si>
  <si>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</si>
  <si>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</si>
  <si>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</si>
  <si>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</si>
  <si>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</si>
  <si>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</si>
  <si>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</si>
  <si>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</si>
  <si>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</si>
  <si>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</si>
  <si>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</si>
  <si>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</si>
  <si>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</si>
  <si>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</si>
  <si>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</si>
  <si>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</si>
  <si>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</si>
  <si>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</si>
  <si>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</si>
  <si>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</si>
  <si>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</si>
  <si>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</si>
  <si>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</si>
  <si>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</si>
  <si>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</si>
  <si>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</si>
  <si>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</si>
  <si>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</si>
  <si>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</si>
  <si>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</si>
  <si>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</si>
  <si>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</si>
  <si>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</si>
  <si>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</si>
  <si>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</si>
  <si>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</si>
  <si>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</si>
  <si>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</si>
  <si>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</si>
  <si>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</si>
  <si>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</si>
  <si>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</si>
  <si>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</si>
  <si>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</si>
  <si>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</si>
  <si>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</si>
  <si>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</si>
  <si>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</si>
  <si>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</si>
  <si>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</si>
  <si>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</si>
  <si>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</si>
  <si>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</si>
  <si>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</si>
  <si>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</si>
  <si>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</si>
  <si>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</si>
  <si>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</si>
  <si>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</si>
  <si>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</si>
  <si>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</si>
  <si>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</si>
  <si>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</si>
  <si>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</si>
  <si>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</si>
  <si>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</si>
  <si>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</si>
  <si>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</si>
  <si>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</si>
  <si>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</si>
  <si>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</si>
  <si>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</si>
  <si>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</si>
  <si>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</si>
  <si>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</si>
  <si>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</si>
  <si>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</si>
  <si>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</si>
  <si>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</si>
  <si>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</si>
  <si>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</si>
  <si>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</si>
  <si>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</si>
  <si>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</si>
  <si>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</si>
  <si>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</si>
  <si>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</si>
  <si>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</si>
  <si>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</si>
  <si>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</si>
  <si>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</si>
  <si>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</si>
  <si>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</si>
  <si>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</si>
  <si>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</si>
  <si>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</si>
  <si>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</si>
  <si>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</si>
  <si>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</si>
  <si>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</si>
  <si>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</si>
  <si>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</si>
  <si>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</si>
  <si>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</si>
  <si>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</si>
  <si>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</si>
  <si>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</si>
  <si>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</si>
  <si>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</si>
  <si>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</si>
  <si>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</si>
  <si>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</si>
  <si>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</si>
  <si>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</si>
  <si>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</si>
  <si>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</si>
  <si>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</si>
  <si>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</si>
  <si>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</si>
  <si>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</si>
  <si>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</si>
  <si>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</si>
  <si>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</si>
  <si>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</si>
  <si>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</si>
  <si>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</si>
  <si>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</si>
  <si>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</si>
  <si>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</si>
  <si>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</si>
  <si>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</si>
  <si>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</si>
  <si>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</si>
  <si>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</si>
  <si>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</si>
  <si>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</si>
  <si>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</si>
  <si>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</si>
  <si>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</si>
  <si>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</si>
  <si>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</si>
  <si>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</si>
  <si>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</si>
  <si>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</si>
  <si>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</si>
  <si>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</si>
  <si>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</si>
  <si>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</si>
  <si>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</si>
  <si>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</si>
  <si>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</si>
  <si>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</si>
  <si>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</si>
  <si>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</si>
  <si>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</si>
  <si>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</si>
  <si>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</si>
  <si>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</si>
  <si>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</si>
  <si>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</si>
  <si>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</si>
  <si>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</si>
  <si>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</si>
  <si>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</si>
  <si>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</si>
  <si>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</si>
  <si>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</si>
  <si>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</si>
  <si>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</si>
  <si>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</si>
  <si>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</si>
  <si>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</si>
  <si>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</si>
  <si>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</si>
  <si>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</si>
  <si>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</si>
  <si>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</si>
  <si>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</si>
  <si>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</si>
  <si>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</si>
  <si>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</si>
  <si>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</si>
  <si>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</si>
  <si>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</si>
  <si>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</si>
  <si>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</si>
  <si>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</si>
  <si>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</si>
  <si>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</si>
  <si>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</si>
  <si>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</si>
  <si>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</si>
  <si>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</si>
  <si>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</si>
  <si>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</si>
  <si>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</si>
  <si>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</si>
  <si>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</si>
  <si>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</si>
  <si>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</si>
  <si>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</si>
  <si>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</si>
  <si>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</si>
  <si>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</si>
  <si>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</si>
  <si>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</si>
  <si>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</si>
  <si>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</si>
  <si>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</si>
  <si>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</si>
  <si>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</si>
  <si>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</si>
  <si>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</si>
  <si>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</si>
  <si>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</si>
  <si>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</si>
  <si>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</si>
  <si>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</si>
  <si>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</si>
  <si>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</si>
  <si>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</si>
  <si>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</si>
  <si>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</si>
  <si>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</si>
  <si>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</si>
  <si>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</si>
  <si>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</si>
  <si>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</si>
  <si>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</si>
  <si>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</si>
  <si>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</si>
  <si>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</si>
  <si>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</si>
  <si>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</si>
  <si>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</si>
  <si>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</si>
  <si>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</si>
  <si>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</si>
  <si>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</si>
  <si>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</si>
  <si>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</si>
  <si>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</si>
  <si>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</si>
  <si>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</si>
  <si>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</si>
  <si>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</si>
  <si>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</si>
  <si>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</si>
  <si>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</si>
  <si>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</si>
  <si>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</si>
  <si>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</si>
  <si>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</si>
  <si>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</si>
  <si>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</si>
  <si>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</si>
  <si>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</si>
  <si>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</si>
  <si>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</si>
  <si>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</si>
  <si>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</si>
  <si>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</si>
  <si>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</si>
  <si>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</si>
  <si>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</si>
  <si>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</si>
  <si>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</si>
  <si>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</si>
  <si>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</si>
  <si>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</si>
  <si>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</si>
  <si>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</si>
  <si>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</si>
  <si>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</si>
  <si>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</si>
  <si>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</si>
  <si>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</si>
  <si>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</si>
  <si>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</si>
  <si>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</si>
  <si>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</si>
  <si>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</si>
  <si>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</si>
  <si>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</si>
  <si>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</si>
  <si>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</si>
  <si>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</si>
  <si>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</si>
  <si>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</si>
  <si>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</si>
  <si>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</si>
  <si>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</si>
  <si>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</si>
  <si>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</si>
  <si>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</si>
  <si>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</si>
  <si>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</si>
  <si>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</si>
  <si>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</si>
  <si>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</si>
  <si>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</si>
  <si>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</si>
  <si>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</si>
  <si>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</si>
  <si>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</si>
  <si>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</si>
  <si>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</si>
  <si>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</si>
  <si>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</si>
  <si>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</si>
  <si>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</si>
  <si>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</si>
  <si>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</si>
  <si>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</si>
  <si>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</si>
  <si>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</si>
  <si>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</si>
  <si>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</si>
  <si>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</si>
  <si>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</si>
  <si>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</si>
  <si>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</si>
  <si>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</si>
  <si>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</si>
  <si>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</si>
  <si>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</si>
  <si>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</si>
  <si>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</si>
  <si>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</si>
  <si>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</si>
  <si>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</si>
  <si>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</si>
  <si>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</si>
  <si>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</si>
  <si>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</si>
  <si>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</si>
  <si>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</si>
  <si>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</si>
  <si>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</si>
  <si>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</si>
  <si>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</si>
  <si>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</si>
  <si>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</si>
  <si>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</si>
  <si>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</si>
  <si>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</si>
  <si>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</si>
  <si>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</si>
  <si>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</si>
  <si>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</si>
  <si>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</si>
  <si>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</si>
  <si>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</si>
  <si>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</si>
  <si>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</si>
  <si>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</si>
  <si>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</si>
  <si>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</si>
  <si>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</si>
  <si>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</si>
  <si>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</si>
  <si>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</si>
  <si>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</si>
  <si>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</si>
  <si>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</si>
  <si>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</si>
  <si>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</si>
  <si>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</si>
  <si>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</si>
  <si>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</si>
  <si>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</si>
  <si>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</si>
  <si>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</si>
  <si>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</si>
  <si>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</si>
  <si>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</si>
  <si>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</si>
  <si>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</si>
  <si>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</si>
  <si>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</si>
  <si>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</si>
  <si>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</si>
  <si>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</si>
  <si>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</si>
  <si>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</si>
  <si>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</si>
  <si>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</si>
  <si>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</si>
  <si>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</si>
  <si>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</si>
  <si>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</si>
  <si>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</si>
  <si>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</si>
  <si>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</si>
  <si>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</si>
  <si>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</si>
  <si>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</si>
  <si>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</si>
  <si>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</si>
  <si>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</si>
  <si>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</si>
  <si>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</si>
  <si>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</si>
  <si>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</si>
  <si>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</si>
  <si>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</si>
  <si>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</si>
  <si>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</si>
  <si>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</si>
  <si>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</si>
  <si>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</si>
  <si>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</si>
  <si>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</si>
  <si>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</si>
  <si>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</si>
  <si>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</si>
  <si>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</si>
  <si>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</si>
  <si>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</si>
  <si>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</si>
  <si>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</si>
  <si>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</si>
  <si>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</si>
  <si>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</si>
  <si>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</si>
  <si>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</si>
  <si>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</si>
  <si>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</si>
  <si>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</si>
  <si>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</si>
  <si>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</si>
  <si>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</si>
  <si>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</si>
  <si>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</si>
  <si>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</si>
  <si>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</si>
  <si>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</si>
  <si>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</si>
  <si>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</si>
  <si>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</si>
  <si>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</si>
  <si>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</si>
  <si>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</si>
  <si>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</si>
  <si>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</si>
  <si>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</si>
  <si>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</si>
  <si>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</si>
  <si>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</si>
  <si>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</si>
  <si>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</si>
  <si>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</si>
  <si>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</si>
  <si>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</si>
  <si>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</si>
  <si>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</si>
  <si>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</si>
  <si>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</si>
  <si>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</si>
  <si>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</si>
  <si>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</si>
  <si>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</si>
  <si>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</si>
  <si>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</si>
  <si>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</si>
  <si>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</si>
  <si>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</si>
  <si>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</si>
  <si>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</si>
  <si>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</si>
  <si>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</si>
  <si>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</si>
  <si>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</si>
  <si>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</si>
  <si>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</si>
  <si>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</si>
  <si>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</si>
  <si>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</si>
  <si>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</si>
  <si>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</si>
  <si>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</si>
  <si>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</si>
  <si>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</si>
  <si>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</si>
  <si>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</si>
  <si>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</si>
  <si>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</si>
  <si>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</si>
  <si>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</si>
  <si>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</si>
  <si>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</si>
  <si>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</si>
  <si>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</si>
  <si>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</si>
  <si>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</si>
  <si>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</si>
  <si>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</si>
  <si>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</si>
  <si>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</si>
  <si>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</si>
  <si>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</si>
  <si>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</si>
  <si>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</si>
  <si>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</si>
  <si>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</si>
  <si>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</si>
  <si>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</si>
  <si>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</si>
  <si>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</si>
  <si>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</si>
  <si>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</si>
  <si>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</si>
  <si>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</si>
  <si>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</si>
  <si>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</si>
  <si>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</si>
  <si>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</si>
  <si>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</si>
  <si>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</si>
  <si>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</si>
  <si>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</si>
  <si>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</si>
  <si>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</si>
  <si>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</si>
  <si>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</si>
  <si>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</si>
  <si>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</si>
  <si>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</si>
  <si>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</si>
  <si>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</si>
  <si>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</si>
  <si>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</si>
  <si>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</si>
  <si>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</si>
  <si>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</si>
  <si>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</si>
  <si>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</si>
  <si>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</si>
  <si>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</si>
  <si>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</si>
  <si>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</si>
  <si>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</si>
  <si>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</si>
  <si>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</si>
  <si>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</si>
  <si>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</si>
  <si>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</si>
  <si>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</si>
  <si>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</si>
  <si>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</si>
  <si>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</si>
  <si>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</si>
  <si>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</si>
  <si>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</si>
  <si>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</si>
  <si>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</si>
  <si>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</si>
  <si>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</si>
  <si>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</si>
  <si>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</si>
  <si>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</si>
  <si>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</si>
  <si>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</si>
  <si>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</si>
  <si>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</si>
  <si>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</si>
  <si>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</si>
  <si>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</si>
  <si>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</si>
  <si>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</si>
  <si>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</si>
  <si>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</si>
  <si>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</si>
  <si>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</si>
  <si>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</si>
  <si>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</si>
  <si>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</si>
  <si>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</si>
  <si>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</si>
  <si>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</si>
  <si>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</si>
  <si>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</si>
  <si>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</si>
  <si>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</si>
  <si>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</si>
  <si>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</si>
  <si>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</si>
  <si>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</si>
  <si>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</si>
  <si>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</si>
  <si>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</si>
  <si>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</si>
  <si>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</si>
  <si>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</si>
  <si>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</si>
  <si>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</si>
  <si>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</si>
  <si>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</si>
  <si>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</si>
  <si>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</si>
  <si>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</si>
  <si>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</si>
  <si>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</si>
  <si>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</si>
  <si>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</si>
  <si>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</si>
  <si>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</si>
  <si>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</si>
  <si>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</si>
  <si>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</si>
  <si>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</si>
  <si>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</si>
  <si>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</si>
  <si>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</si>
  <si>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</si>
  <si>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</si>
  <si>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</si>
  <si>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</si>
  <si>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</si>
  <si>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</si>
  <si>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</si>
  <si>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</si>
  <si>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</si>
  <si>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</si>
  <si>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</si>
  <si>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</si>
  <si>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</si>
  <si>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</si>
  <si>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</si>
  <si>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</si>
  <si>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</si>
  <si>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</si>
  <si>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</si>
  <si>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</si>
  <si>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</si>
  <si>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</si>
  <si>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</si>
  <si>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</si>
  <si>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</si>
  <si>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</si>
  <si>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</si>
  <si>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</si>
  <si>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</si>
  <si>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</si>
  <si>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</si>
  <si>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</si>
  <si>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</si>
  <si>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</si>
  <si>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</si>
  <si>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</si>
  <si>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</si>
  <si>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</si>
  <si>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</si>
  <si>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</si>
  <si>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</si>
  <si>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</si>
  <si>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</si>
  <si>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</si>
  <si>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</si>
  <si>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</si>
  <si>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</si>
  <si>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</si>
  <si>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</si>
  <si>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</si>
  <si>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</si>
  <si>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</si>
  <si>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</si>
  <si>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</si>
  <si>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</si>
  <si>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</si>
  <si>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</si>
  <si>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</si>
  <si>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</si>
  <si>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</si>
  <si>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</si>
  <si>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</si>
  <si>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</si>
  <si>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</si>
  <si>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</si>
  <si>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</si>
  <si>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</si>
  <si>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</si>
  <si>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</si>
  <si>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</si>
  <si>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</si>
  <si>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</si>
  <si>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</si>
  <si>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</si>
  <si>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</si>
  <si>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</si>
  <si>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</si>
  <si>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</si>
  <si>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</si>
  <si>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</si>
  <si>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</si>
  <si>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</si>
  <si>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</si>
  <si>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</si>
  <si>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</si>
  <si>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</si>
  <si>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</si>
  <si>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</si>
  <si>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</si>
  <si>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</si>
  <si>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</si>
  <si>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</si>
  <si>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</si>
  <si>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</si>
  <si>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</si>
  <si>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</si>
  <si>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</si>
  <si>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</si>
  <si>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</si>
  <si>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</si>
  <si>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</si>
  <si>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</si>
  <si>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</si>
  <si>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</si>
  <si>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</si>
  <si>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</si>
  <si>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</si>
  <si>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</si>
  <si>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</si>
  <si>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</si>
  <si>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</si>
  <si>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</si>
  <si>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</si>
  <si>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</si>
  <si>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</si>
  <si>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</si>
  <si>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</si>
  <si>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</si>
  <si>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</si>
  <si>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</si>
  <si>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</si>
  <si>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</si>
  <si>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</si>
  <si>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</si>
  <si>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</si>
  <si>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</si>
  <si>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</si>
  <si>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</si>
  <si>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</si>
  <si>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</si>
  <si>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</si>
  <si>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</si>
  <si>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</si>
  <si>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</si>
  <si>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</si>
  <si>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</si>
  <si>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</si>
  <si>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</si>
  <si>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</si>
  <si>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</si>
  <si>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</si>
  <si>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</si>
  <si>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</si>
  <si>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</si>
  <si>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</si>
  <si>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</si>
  <si>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</si>
  <si>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</si>
  <si>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</si>
  <si>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</si>
  <si>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</si>
  <si>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</si>
  <si>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</si>
  <si>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</si>
  <si>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</si>
  <si>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</si>
  <si>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</si>
  <si>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</si>
  <si>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</si>
  <si>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</si>
  <si>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</si>
  <si>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</si>
  <si>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</si>
  <si>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</si>
  <si>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</si>
  <si>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</si>
  <si>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</si>
  <si>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</si>
  <si>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</si>
  <si>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</si>
  <si>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</si>
  <si>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</si>
  <si>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</si>
  <si>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</si>
  <si>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</si>
  <si>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</si>
  <si>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</si>
  <si>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</si>
  <si>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</si>
  <si>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</si>
  <si>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</si>
  <si>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</si>
  <si>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</si>
  <si>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</si>
  <si>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</si>
  <si>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</si>
  <si>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</si>
  <si>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</si>
  <si>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</si>
  <si>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</si>
  <si>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</si>
  <si>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</si>
  <si>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</si>
  <si>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</si>
  <si>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</si>
  <si>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</si>
  <si>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</si>
  <si>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</si>
  <si>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</si>
  <si>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</si>
  <si>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</si>
  <si>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</si>
  <si>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</si>
  <si>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</si>
  <si>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</si>
  <si>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</si>
  <si>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</si>
  <si>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</si>
  <si>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</si>
  <si>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</si>
  <si>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</si>
  <si>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</si>
  <si>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</si>
  <si>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</si>
  <si>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</si>
  <si>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</si>
  <si>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</si>
  <si>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</si>
  <si>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</si>
  <si>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</si>
  <si>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</si>
  <si>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</si>
  <si>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</si>
  <si>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</si>
  <si>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</si>
  <si>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</si>
  <si>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</si>
  <si>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</si>
  <si>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</si>
  <si>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</si>
  <si>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</si>
  <si>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</si>
  <si>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</si>
  <si>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</si>
  <si>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</si>
  <si>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</si>
  <si>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</si>
  <si>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</si>
  <si>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</si>
  <si>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</si>
  <si>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</si>
  <si>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</si>
  <si>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</si>
  <si>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</si>
  <si>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</si>
  <si>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</si>
  <si>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</si>
  <si>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</si>
  <si>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</si>
  <si>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</si>
  <si>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</si>
  <si>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</si>
  <si>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</si>
  <si>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</si>
  <si>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</si>
  <si>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</si>
  <si>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</si>
  <si>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</si>
  <si>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</si>
  <si>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</si>
  <si>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</si>
  <si>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</si>
  <si>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</si>
  <si>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</si>
  <si>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</si>
  <si>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</si>
  <si>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</si>
  <si>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</si>
  <si>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</si>
  <si>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</si>
  <si>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</si>
  <si>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</si>
  <si>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</si>
  <si>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</si>
  <si>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</si>
  <si>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</si>
  <si>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</si>
  <si>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</si>
  <si>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</si>
  <si>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</si>
  <si>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</si>
  <si>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</si>
  <si>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</si>
  <si>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</si>
  <si>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</si>
  <si>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</si>
  <si>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</si>
  <si>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</si>
  <si>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</si>
  <si>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</si>
  <si>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</si>
  <si>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</si>
  <si>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</si>
  <si>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</si>
  <si>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</si>
  <si>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</si>
  <si>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</si>
  <si>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</si>
  <si>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</si>
  <si>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</si>
  <si>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</si>
  <si>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</si>
  <si>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</si>
  <si>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</si>
  <si>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</si>
  <si>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</si>
  <si>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</si>
  <si>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</si>
  <si>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</si>
  <si>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</si>
  <si>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</si>
  <si>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</si>
  <si>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</si>
  <si>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</si>
  <si>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</si>
  <si>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</si>
  <si>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</si>
  <si>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</si>
  <si>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</si>
  <si>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</si>
  <si>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</si>
  <si>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</si>
  <si>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</si>
  <si>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</si>
  <si>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</si>
  <si>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</si>
  <si>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</si>
  <si>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</si>
  <si>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</si>
  <si>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</si>
  <si>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</si>
  <si>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</si>
  <si>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</si>
  <si>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</si>
  <si>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</si>
  <si>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</si>
  <si>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</si>
  <si>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</si>
  <si>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</si>
  <si>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</si>
  <si>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</si>
  <si>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</si>
  <si>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</si>
  <si>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</si>
  <si>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</si>
  <si>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</si>
  <si>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</si>
  <si>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</si>
  <si>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</si>
  <si>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</si>
  <si>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</si>
  <si>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</si>
  <si>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</si>
  <si>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</si>
  <si>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</si>
  <si>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</si>
  <si>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</si>
  <si>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</si>
  <si>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</si>
  <si>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</si>
  <si>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</si>
  <si>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</si>
  <si>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</si>
  <si>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</si>
  <si>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</si>
  <si>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</si>
  <si>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</si>
  <si>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</si>
  <si>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</si>
  <si>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</si>
  <si>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</si>
  <si>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</si>
  <si>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</si>
  <si>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</si>
  <si>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</si>
  <si>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</si>
  <si>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</si>
  <si>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</si>
  <si>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</si>
  <si>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</si>
  <si>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</si>
  <si>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</si>
  <si>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</si>
  <si>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</si>
  <si>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</si>
  <si>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</si>
  <si>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</si>
  <si>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</si>
  <si>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</si>
  <si>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</si>
  <si>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</si>
  <si>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</si>
  <si>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</si>
  <si>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</si>
  <si>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</si>
  <si>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</si>
  <si>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</si>
  <si>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</si>
  <si>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</si>
  <si>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</si>
  <si>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</si>
  <si>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</si>
  <si>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</si>
  <si>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</si>
  <si>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</si>
  <si>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</si>
  <si>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</si>
  <si>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</si>
  <si>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</si>
  <si>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</si>
  <si>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</si>
  <si>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</si>
  <si>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</si>
  <si>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</si>
  <si>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</si>
  <si>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</si>
  <si>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</si>
  <si>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</si>
  <si>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</si>
  <si>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</si>
  <si>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</si>
  <si>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</si>
  <si>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</si>
  <si>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</si>
  <si>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</si>
  <si>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</si>
  <si>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</si>
  <si>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</si>
  <si>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</si>
  <si>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</si>
  <si>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</si>
  <si>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</si>
  <si>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</si>
  <si>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</si>
  <si>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</si>
  <si>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</si>
  <si>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</si>
  <si>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</si>
  <si>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</si>
  <si>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</si>
  <si>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</si>
  <si>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</si>
  <si>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</si>
  <si>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</si>
  <si>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</si>
  <si>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</si>
  <si>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</si>
  <si>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</si>
  <si>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</si>
  <si>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</si>
  <si>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</si>
  <si>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</si>
  <si>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</si>
  <si>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</si>
  <si>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</si>
  <si>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</si>
  <si>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</si>
  <si>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</si>
  <si>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</si>
  <si>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</si>
  <si>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</si>
  <si>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</si>
  <si>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</si>
  <si>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</si>
  <si>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</si>
  <si>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</si>
  <si>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</si>
  <si>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</si>
  <si>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</si>
  <si>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</si>
  <si>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</si>
  <si>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</si>
  <si>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</si>
  <si>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</si>
  <si>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</si>
  <si>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</si>
  <si>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</si>
  <si>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</si>
  <si>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</si>
  <si>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</si>
  <si>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</si>
  <si>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</si>
  <si>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</si>
  <si>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</si>
  <si>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</si>
  <si>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</si>
  <si>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</si>
  <si>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</si>
  <si>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</si>
  <si>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</si>
  <si>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</si>
  <si>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</si>
  <si>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</si>
  <si>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</si>
  <si>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</si>
  <si>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</si>
  <si>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</si>
  <si>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</si>
  <si>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</si>
  <si>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</si>
  <si>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</si>
  <si>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</si>
  <si>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</si>
  <si>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</si>
  <si>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</si>
  <si>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</si>
  <si>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</si>
  <si>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</si>
  <si>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</si>
  <si>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</si>
  <si>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</si>
  <si>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</si>
  <si>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</si>
  <si>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</si>
  <si>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</si>
  <si>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</si>
  <si>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</si>
  <si>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</si>
  <si>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</si>
  <si>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</si>
  <si>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</si>
  <si>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</si>
  <si>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</si>
  <si>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</si>
  <si>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</si>
  <si>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</si>
  <si>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</si>
  <si>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</si>
  <si>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</si>
  <si>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</si>
  <si>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</si>
  <si>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</si>
  <si>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</si>
  <si>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</si>
  <si>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</si>
  <si>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</si>
  <si>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</si>
  <si>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</si>
  <si>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</si>
  <si>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</si>
  <si>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</si>
  <si>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</si>
  <si>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</si>
  <si>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</si>
  <si>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</si>
  <si>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</si>
  <si>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</si>
  <si>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</si>
  <si>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</si>
  <si>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</si>
  <si>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</si>
  <si>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</si>
  <si>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</si>
  <si>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</si>
  <si>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</si>
  <si>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</si>
  <si>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</si>
  <si>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</si>
  <si>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</si>
  <si>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</si>
  <si>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</si>
  <si>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</si>
  <si>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</si>
  <si>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</si>
  <si>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</si>
  <si>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</si>
  <si>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</si>
  <si>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</si>
  <si>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</si>
  <si>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</si>
  <si>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</si>
  <si>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</si>
  <si>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</si>
  <si>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</si>
  <si>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</si>
  <si>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</si>
  <si>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</si>
  <si>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</si>
  <si>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</si>
  <si>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</si>
  <si>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</si>
  <si>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</si>
  <si>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</si>
  <si>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</si>
  <si>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</si>
  <si>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</si>
  <si>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</si>
  <si>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</si>
  <si>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</si>
  <si>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</si>
  <si>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</si>
  <si>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</si>
  <si>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</si>
  <si>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</si>
  <si>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</si>
  <si>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</si>
  <si>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</si>
  <si>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</si>
  <si>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</si>
  <si>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</si>
  <si>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</si>
  <si>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</si>
  <si>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</si>
  <si>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</si>
  <si>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</si>
  <si>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</si>
  <si>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</si>
  <si>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</si>
  <si>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</si>
  <si>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</si>
  <si>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</si>
  <si>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</si>
  <si>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</si>
  <si>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</si>
  <si>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</si>
  <si>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</si>
  <si>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</si>
  <si>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</si>
  <si>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</si>
  <si>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</si>
  <si>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</si>
  <si>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</si>
  <si>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</si>
  <si>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</si>
  <si>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</si>
  <si>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</si>
  <si>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</si>
  <si>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</si>
  <si>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</si>
  <si>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</si>
  <si>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</si>
  <si>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</si>
  <si>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</si>
  <si>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</si>
  <si>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</si>
  <si>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</si>
  <si>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</si>
  <si>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</si>
  <si>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</si>
  <si>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</si>
  <si>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</si>
  <si>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</si>
  <si>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</si>
  <si>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</si>
  <si>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</si>
  <si>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</si>
  <si>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</si>
  <si>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</si>
  <si>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</si>
  <si>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</si>
  <si>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</si>
  <si>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</si>
  <si>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</si>
  <si>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</si>
  <si>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</si>
  <si>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</si>
  <si>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</si>
  <si>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</si>
  <si>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</si>
  <si>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</si>
  <si>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</si>
  <si>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</si>
  <si>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</si>
  <si>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</si>
  <si>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</si>
  <si>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</si>
  <si>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</si>
  <si>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</si>
  <si>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</si>
  <si>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</si>
  <si>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</si>
  <si>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</si>
  <si>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</si>
  <si>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</si>
  <si>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</si>
  <si>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</si>
  <si>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</si>
  <si>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</si>
  <si>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</si>
  <si>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</si>
  <si>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</si>
  <si>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</si>
  <si>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</si>
  <si>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</si>
  <si>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</si>
  <si>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</si>
  <si>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</si>
  <si>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</si>
  <si>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</si>
  <si>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</si>
  <si>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</si>
  <si>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</si>
  <si>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</si>
  <si>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</si>
  <si>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</si>
  <si>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</si>
  <si>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</si>
  <si>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</si>
  <si>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</si>
  <si>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</si>
  <si>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</si>
  <si>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</si>
  <si>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</si>
  <si>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</si>
  <si>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</si>
  <si>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</si>
  <si>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</si>
  <si>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</si>
  <si>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</si>
  <si>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</si>
  <si>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</si>
  <si>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</si>
  <si>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</si>
  <si>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</si>
  <si>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</si>
  <si>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</si>
  <si>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</si>
  <si>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</si>
  <si>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</si>
  <si>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</si>
  <si>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</si>
  <si>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</si>
  <si>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</si>
  <si>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</si>
  <si>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</si>
  <si>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</si>
  <si>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</si>
  <si>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</si>
  <si>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</si>
  <si>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</si>
  <si>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</si>
  <si>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</si>
  <si>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</si>
  <si>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</si>
  <si>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</si>
  <si>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</si>
  <si>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</si>
  <si>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</si>
  <si>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</si>
  <si>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</si>
  <si>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</si>
  <si>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</si>
  <si>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</si>
  <si>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</si>
  <si>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</si>
  <si>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</si>
  <si>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</si>
  <si>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</si>
  <si>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</si>
  <si>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</si>
  <si>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</si>
  <si>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</si>
  <si>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</si>
  <si>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</si>
  <si>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</si>
  <si>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</si>
  <si>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</si>
  <si>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</si>
  <si>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</si>
  <si>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</si>
  <si>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</si>
  <si>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</si>
  <si>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</si>
  <si>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</si>
  <si>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</si>
  <si>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</si>
  <si>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</si>
  <si>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</si>
  <si>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</si>
  <si>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</si>
  <si>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</si>
  <si>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</si>
  <si>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</si>
  <si>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</si>
  <si>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</si>
  <si>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</si>
  <si>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</si>
  <si>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</si>
  <si>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</si>
  <si>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</si>
  <si>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</si>
  <si>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</si>
  <si>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</si>
  <si>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</si>
  <si>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</si>
  <si>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</si>
  <si>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</si>
  <si>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</si>
  <si>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</si>
  <si>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</si>
  <si>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</si>
  <si>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</si>
  <si>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</si>
  <si>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</si>
  <si>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</si>
  <si>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</si>
  <si>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</si>
  <si>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</si>
  <si>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</si>
  <si>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</si>
  <si>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</si>
  <si>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</si>
  <si>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</si>
  <si>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</si>
  <si>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</si>
  <si>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</si>
  <si>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</si>
  <si>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</si>
  <si>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</si>
  <si>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</si>
  <si>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</si>
  <si>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</si>
  <si>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</si>
  <si>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</si>
  <si>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</si>
  <si>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</si>
  <si>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</si>
  <si>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</si>
  <si>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</si>
  <si>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</si>
  <si>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</si>
  <si>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</si>
  <si>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</si>
  <si>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</si>
  <si>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</si>
  <si>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</si>
  <si>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</si>
  <si>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</si>
  <si>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</si>
  <si>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</si>
  <si>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</si>
  <si>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</si>
  <si>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</si>
  <si>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</si>
  <si>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</si>
  <si>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</si>
  <si>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</si>
  <si>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</si>
  <si>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</si>
  <si>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</si>
  <si>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</si>
  <si>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</si>
  <si>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</si>
  <si>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</si>
  <si>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</si>
  <si>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</si>
  <si>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</si>
  <si>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</si>
  <si>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</si>
  <si>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</si>
  <si>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</si>
  <si>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</si>
  <si>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</si>
  <si>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</si>
  <si>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</si>
  <si>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</si>
  <si>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</si>
  <si>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</si>
  <si>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</si>
  <si>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</si>
  <si>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</si>
  <si>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</si>
  <si>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</si>
  <si>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</si>
  <si>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</si>
  <si>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</si>
  <si>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</si>
  <si>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</si>
  <si>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</si>
  <si>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</si>
  <si>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</si>
  <si>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</si>
  <si>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</si>
  <si>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</si>
  <si>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</si>
  <si>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</si>
  <si>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</si>
  <si>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</si>
  <si>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</si>
  <si>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</si>
  <si>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</si>
  <si>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</si>
  <si>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</si>
  <si>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</si>
  <si>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</si>
  <si>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</si>
  <si>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</si>
  <si>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</si>
  <si>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</si>
  <si>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</si>
  <si>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</si>
  <si>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</si>
  <si>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</si>
  <si>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</si>
  <si>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</si>
  <si>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</si>
  <si>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</si>
  <si>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</si>
  <si>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</si>
  <si>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</si>
  <si>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</si>
  <si>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</si>
  <si>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</si>
  <si>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</si>
  <si>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</si>
  <si>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</si>
  <si>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</si>
  <si>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</si>
  <si>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</si>
  <si>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</si>
  <si>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</si>
  <si>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</si>
  <si>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</si>
  <si>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</si>
  <si>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</si>
  <si>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</si>
  <si>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</si>
  <si>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</si>
  <si>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</si>
  <si>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</si>
  <si>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</si>
  <si>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</si>
  <si>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</si>
  <si>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</si>
  <si>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</si>
  <si>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</si>
  <si>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</si>
  <si>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</si>
  <si>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</si>
  <si>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</si>
  <si>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</si>
  <si>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</si>
  <si>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</si>
  <si>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</si>
  <si>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</si>
  <si>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</si>
  <si>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</si>
  <si>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</si>
  <si>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</si>
  <si>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</si>
  <si>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</si>
  <si>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</si>
  <si>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</si>
  <si>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</si>
  <si>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</si>
  <si>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</si>
  <si>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</si>
  <si>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</si>
  <si>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</si>
  <si>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</si>
  <si>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</si>
  <si>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</si>
  <si>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</si>
  <si>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</si>
  <si>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</si>
  <si>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</si>
  <si>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</si>
  <si>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</si>
  <si>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</si>
  <si>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</si>
  <si>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</si>
  <si>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</si>
  <si>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</si>
  <si>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</si>
  <si>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</si>
  <si>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</si>
  <si>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</si>
  <si>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</si>
  <si>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</si>
  <si>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</si>
  <si>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</si>
  <si>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</si>
  <si>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</si>
  <si>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</si>
  <si>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</si>
  <si>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</si>
  <si>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</si>
  <si>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</si>
  <si>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</si>
  <si>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</si>
  <si>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</si>
  <si>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</si>
  <si>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</si>
  <si>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</si>
  <si>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</si>
  <si>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</si>
  <si>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</si>
  <si>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</si>
  <si>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</si>
  <si>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</si>
  <si>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</si>
  <si>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</si>
  <si>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</si>
  <si>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</si>
  <si>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</si>
  <si>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</si>
  <si>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</si>
  <si>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</si>
  <si>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</si>
  <si>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</si>
  <si>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</si>
  <si>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</si>
  <si>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</si>
  <si>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</si>
  <si>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</si>
  <si>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</si>
  <si>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</si>
  <si>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</si>
  <si>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</si>
  <si>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</si>
  <si>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</si>
  <si>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</si>
  <si>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</si>
  <si>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</si>
  <si>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</si>
  <si>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</si>
  <si>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</si>
  <si>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</si>
  <si>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</si>
  <si>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</si>
  <si>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</si>
  <si>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</si>
  <si>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</si>
  <si>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</si>
  <si>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</si>
  <si>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</si>
  <si>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</si>
  <si>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</si>
  <si>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</si>
  <si>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</si>
  <si>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</si>
  <si>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</si>
  <si>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</si>
  <si>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</si>
  <si>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</si>
  <si>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</si>
  <si>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</si>
  <si>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</si>
  <si>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</si>
  <si>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</si>
  <si>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</si>
  <si>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</si>
  <si>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</si>
  <si>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</si>
  <si>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</si>
  <si>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</si>
  <si>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</si>
  <si>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</si>
  <si>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</si>
  <si>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</si>
  <si>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</si>
  <si>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</si>
  <si>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</si>
  <si>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</si>
  <si>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</si>
  <si>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</si>
  <si>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</si>
  <si>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</si>
  <si>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</si>
  <si>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</si>
  <si>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</si>
  <si>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</si>
  <si>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</si>
  <si>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</si>
  <si>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</si>
  <si>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</si>
  <si>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</si>
  <si>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</si>
  <si>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</si>
  <si>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</si>
  <si>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</si>
  <si>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</si>
  <si>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</si>
  <si>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</si>
  <si>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</si>
  <si>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</si>
  <si>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</si>
  <si>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</si>
  <si>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</si>
  <si>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</si>
  <si>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</si>
  <si>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</si>
  <si>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</si>
  <si>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</si>
  <si>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</si>
  <si>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</si>
  <si>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</si>
  <si>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</si>
  <si>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</si>
  <si>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</si>
  <si>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</si>
  <si>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</si>
  <si>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</si>
  <si>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</si>
  <si>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</si>
  <si>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</si>
  <si>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</si>
  <si>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</si>
  <si>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</si>
  <si>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</si>
  <si>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</si>
  <si>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</si>
  <si>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</si>
  <si>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</si>
  <si>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</si>
  <si>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</si>
  <si>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</si>
  <si>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</si>
  <si>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</si>
  <si>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</si>
  <si>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</si>
  <si>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</si>
  <si>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</si>
  <si>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</si>
  <si>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</si>
  <si>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</si>
  <si>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</si>
  <si>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</si>
  <si>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</si>
  <si>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</si>
  <si>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</si>
  <si>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</si>
  <si>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</si>
  <si>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</si>
  <si>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</si>
  <si>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</si>
  <si>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</si>
  <si>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</si>
  <si>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</si>
  <si>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</si>
  <si>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</si>
  <si>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</si>
  <si>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</si>
  <si>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</si>
  <si>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</si>
  <si>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</si>
  <si>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</si>
  <si>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</si>
  <si>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</si>
  <si>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</si>
  <si>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</si>
  <si>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</si>
  <si>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</si>
  <si>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</si>
  <si>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</si>
  <si>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</si>
  <si>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</si>
  <si>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</si>
  <si>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</si>
  <si>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</si>
  <si>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</si>
  <si>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</si>
  <si>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</si>
  <si>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</si>
  <si>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</si>
  <si>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</si>
  <si>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</si>
  <si>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</si>
  <si>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</si>
  <si>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</si>
  <si>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</si>
  <si>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</si>
  <si>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</si>
  <si>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</si>
  <si>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</si>
  <si>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</si>
  <si>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</si>
  <si>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</si>
  <si>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</si>
  <si>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</si>
  <si>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</si>
  <si>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</si>
  <si>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</si>
  <si>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</si>
  <si>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</si>
  <si>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</si>
  <si>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</si>
  <si>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</si>
  <si>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</si>
  <si>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</si>
  <si>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</si>
  <si>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</si>
  <si>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</si>
  <si>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</si>
  <si>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</si>
  <si>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</si>
  <si>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</si>
  <si>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</si>
  <si>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</si>
  <si>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</si>
  <si>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</si>
  <si>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</si>
  <si>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</si>
  <si>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</si>
  <si>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</si>
  <si>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</si>
  <si>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</si>
  <si>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</si>
  <si>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</si>
  <si>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</si>
  <si>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</si>
  <si>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</si>
  <si>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</si>
  <si>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</si>
  <si>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</si>
  <si>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</si>
  <si>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</si>
  <si>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</si>
  <si>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</si>
  <si>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</si>
  <si>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</si>
  <si>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</si>
  <si>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</si>
  <si>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</si>
  <si>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</si>
  <si>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</si>
  <si>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</si>
  <si>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</si>
  <si>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</si>
  <si>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</si>
  <si>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</si>
  <si>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</si>
  <si>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</si>
  <si>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</si>
  <si>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</si>
  <si>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</si>
  <si>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</si>
  <si>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</si>
  <si>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</si>
  <si>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</si>
  <si>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</si>
  <si>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</si>
  <si>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</si>
  <si>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</si>
  <si>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</si>
  <si>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</si>
  <si>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</si>
  <si>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</si>
  <si>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</si>
  <si>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</si>
  <si>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</si>
  <si>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</si>
  <si>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</si>
  <si>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</si>
  <si>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</si>
  <si>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</si>
  <si>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</si>
  <si>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</si>
  <si>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</si>
  <si>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</si>
  <si>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</si>
  <si>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</si>
  <si>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</si>
  <si>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</si>
  <si>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</si>
  <si>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</si>
  <si>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</si>
  <si>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</si>
  <si>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</si>
  <si>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</si>
  <si>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</si>
  <si>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</si>
  <si>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</si>
  <si>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</si>
  <si>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</si>
  <si>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</si>
  <si>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</si>
  <si>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</si>
  <si>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</si>
  <si>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</si>
  <si>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</si>
  <si>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</si>
  <si>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</si>
  <si>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</si>
  <si>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</si>
  <si>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</si>
  <si>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</si>
  <si>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</si>
  <si>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</si>
  <si>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</si>
  <si>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</si>
  <si>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</si>
  <si>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</si>
  <si>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</si>
  <si>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</si>
  <si>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</si>
  <si>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</si>
  <si>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</si>
  <si>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</si>
  <si>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</si>
  <si>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</si>
  <si>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</si>
  <si>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</si>
  <si>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</si>
  <si>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</si>
  <si>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</si>
  <si>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</si>
  <si>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</si>
  <si>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</si>
  <si>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</si>
  <si>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</si>
  <si>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</si>
  <si>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</si>
  <si>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</si>
  <si>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</si>
  <si>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</si>
  <si>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</si>
  <si>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</si>
  <si>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</si>
  <si>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</si>
  <si>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</si>
  <si>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</si>
  <si>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</si>
  <si>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</si>
  <si>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</si>
  <si>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</si>
  <si>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</si>
  <si>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</si>
  <si>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</si>
  <si>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</si>
  <si>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</si>
  <si>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</si>
  <si>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</si>
  <si>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</si>
  <si>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</si>
  <si>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</si>
  <si>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</si>
  <si>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</si>
  <si>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</si>
  <si>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</si>
  <si>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</si>
  <si>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</si>
  <si>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</si>
  <si>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</si>
  <si>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</si>
  <si>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</si>
  <si>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</si>
  <si>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</si>
  <si>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</si>
  <si>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</si>
  <si>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</si>
  <si>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</si>
  <si>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</si>
  <si>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</si>
  <si>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</si>
  <si>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</si>
  <si>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</si>
  <si>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</si>
  <si>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</si>
  <si>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</si>
  <si>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</si>
  <si>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</si>
  <si>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</si>
  <si>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</si>
  <si>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</si>
  <si>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</si>
  <si>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</si>
  <si>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</si>
  <si>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</si>
  <si>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</si>
  <si>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</si>
  <si>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</si>
  <si>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</si>
  <si>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</si>
  <si>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</si>
  <si>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</si>
  <si>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</si>
  <si>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</si>
  <si>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</si>
  <si>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</si>
  <si>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</si>
  <si>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</si>
  <si>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</si>
  <si>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</si>
  <si>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</si>
  <si>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</si>
  <si>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</si>
  <si>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</si>
  <si>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</si>
  <si>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</si>
  <si>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</si>
  <si>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</si>
  <si>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</si>
  <si>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</si>
  <si>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</si>
  <si>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</si>
  <si>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</si>
  <si>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</si>
  <si>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</si>
  <si>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</si>
  <si>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</si>
  <si>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</si>
  <si>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</si>
  <si>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</si>
  <si>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</si>
  <si>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</si>
  <si>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</si>
  <si>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</si>
  <si>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</si>
  <si>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</si>
  <si>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</si>
  <si>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</si>
  <si>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</si>
  <si>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</si>
  <si>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</si>
  <si>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</si>
  <si>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</si>
  <si>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</si>
  <si>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</si>
  <si>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</si>
  <si>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</si>
  <si>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</si>
  <si>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</si>
  <si>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</si>
  <si>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</si>
  <si>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</si>
  <si>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</si>
  <si>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</si>
  <si>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</si>
  <si>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</si>
  <si>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</si>
  <si>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</si>
  <si>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</si>
  <si>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</si>
  <si>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</si>
  <si>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</si>
  <si>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</si>
  <si>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</si>
  <si>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</si>
  <si>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</si>
  <si>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</si>
  <si>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</si>
  <si>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</si>
  <si>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</si>
  <si>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</si>
  <si>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</si>
  <si>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</si>
  <si>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</si>
  <si>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</si>
  <si>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</si>
  <si>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</si>
  <si>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</si>
  <si>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</si>
  <si>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</si>
  <si>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</si>
  <si>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</si>
  <si>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</si>
  <si>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</si>
  <si>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</si>
  <si>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</si>
  <si>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</si>
  <si>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</si>
  <si>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</si>
  <si>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</si>
  <si>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</si>
  <si>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</si>
  <si>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</si>
  <si>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</si>
  <si>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</si>
  <si>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</si>
  <si>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</si>
  <si>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</si>
  <si>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</si>
  <si>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</si>
  <si>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</si>
  <si>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</si>
  <si>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</si>
  <si>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</si>
  <si>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</si>
  <si>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</si>
  <si>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</si>
  <si>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</si>
  <si>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</si>
  <si>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</si>
  <si>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</si>
  <si>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</si>
  <si>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</si>
  <si>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</si>
  <si>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</si>
  <si>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</si>
  <si>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</si>
  <si>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</si>
  <si>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</si>
  <si>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</si>
  <si>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</si>
  <si>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</si>
  <si>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</si>
  <si>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</si>
  <si>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</si>
  <si>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</si>
  <si>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</si>
  <si>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</si>
  <si>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</si>
  <si>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</si>
  <si>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</si>
  <si>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</si>
  <si>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</si>
  <si>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</si>
  <si>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</si>
  <si>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</si>
  <si>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</si>
  <si>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</si>
  <si>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</si>
  <si>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</si>
  <si>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</si>
  <si>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</si>
  <si>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</si>
  <si>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</si>
  <si>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</si>
  <si>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</si>
  <si>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</si>
  <si>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</si>
  <si>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</si>
  <si>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</si>
  <si>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</si>
  <si>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</si>
  <si>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</si>
  <si>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</si>
  <si>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</si>
  <si>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</si>
  <si>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</si>
  <si>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</si>
  <si>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</si>
  <si>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</si>
  <si>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</si>
  <si>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</si>
  <si>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</si>
  <si>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</si>
  <si>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</si>
  <si>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</si>
  <si>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</si>
  <si>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</si>
  <si>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</si>
  <si>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</si>
  <si>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</si>
  <si>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</si>
  <si>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</si>
  <si>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</si>
  <si>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</si>
  <si>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</si>
  <si>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</si>
  <si>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</si>
  <si>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</si>
  <si>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</si>
  <si>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</si>
  <si>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</si>
  <si>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</si>
  <si>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</si>
  <si>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</si>
  <si>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</si>
  <si>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</si>
  <si>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</si>
  <si>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</si>
  <si>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</si>
  <si>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</si>
  <si>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</si>
  <si>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</si>
  <si>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</si>
  <si>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</si>
  <si>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</si>
  <si>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</si>
  <si>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</si>
  <si>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</si>
  <si>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</si>
  <si>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</si>
  <si>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</si>
  <si>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</si>
  <si>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</si>
  <si>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</si>
  <si>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</si>
  <si>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</si>
  <si>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</si>
  <si>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</si>
  <si>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</si>
  <si>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</si>
  <si>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</si>
  <si>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</si>
  <si>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</si>
  <si>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</si>
  <si>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</si>
  <si>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</si>
  <si>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</si>
  <si>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</si>
  <si>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</si>
  <si>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</si>
  <si>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</si>
  <si>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</si>
  <si>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</si>
  <si>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</si>
  <si>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</si>
  <si>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</si>
  <si>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</si>
  <si>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</si>
  <si>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</si>
  <si>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</si>
  <si>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</si>
  <si>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</si>
  <si>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</si>
  <si>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</si>
  <si>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</si>
  <si>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</si>
  <si>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</si>
  <si>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</si>
  <si>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</si>
  <si>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</si>
  <si>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</si>
  <si>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</si>
  <si>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</si>
  <si>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</si>
  <si>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</si>
  <si>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</si>
  <si>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</si>
  <si>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</si>
  <si>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</si>
  <si>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</si>
  <si>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</si>
  <si>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</si>
  <si>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</si>
  <si>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</si>
  <si>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</si>
  <si>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</si>
  <si>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</si>
  <si>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</si>
  <si>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</si>
  <si>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</si>
  <si>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</si>
  <si>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</si>
  <si>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</si>
  <si>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</si>
  <si>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</si>
  <si>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</si>
  <si>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</si>
  <si>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</si>
  <si>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</si>
  <si>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</si>
  <si>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</si>
  <si>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</si>
  <si>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</si>
  <si>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</si>
  <si>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</si>
  <si>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</si>
  <si>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</si>
  <si>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</si>
  <si>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</si>
  <si>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</si>
  <si>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</si>
  <si>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</si>
  <si>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</si>
  <si>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</si>
  <si>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</si>
  <si>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</si>
  <si>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</si>
  <si>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</si>
  <si>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</si>
  <si>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</si>
  <si>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</si>
  <si>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</si>
  <si>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</si>
  <si>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</si>
  <si>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</si>
  <si>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</si>
  <si>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</si>
  <si>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</si>
  <si>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</si>
  <si>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</si>
  <si>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</si>
  <si>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</si>
  <si>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</si>
  <si>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</si>
  <si>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</si>
  <si>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</si>
  <si>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</si>
  <si>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</si>
  <si>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</si>
  <si>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</si>
  <si>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</si>
  <si>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</si>
  <si>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</si>
  <si>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</si>
  <si>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</si>
  <si>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</si>
  <si>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</si>
  <si>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</si>
  <si>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</si>
  <si>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</si>
  <si>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</si>
  <si>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</si>
  <si>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</si>
  <si>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</si>
  <si>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</si>
  <si>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</si>
  <si>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</si>
  <si>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</si>
  <si>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</si>
  <si>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</si>
  <si>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</si>
  <si>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</si>
  <si>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</si>
  <si>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</si>
  <si>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</si>
  <si>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</si>
  <si>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</si>
  <si>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</si>
  <si>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</si>
  <si>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</si>
  <si>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</si>
  <si>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</si>
  <si>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</si>
  <si>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</si>
  <si>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</si>
  <si>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</si>
  <si>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</si>
  <si>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</si>
  <si>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</si>
  <si>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</si>
  <si>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</si>
  <si>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</si>
  <si>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</si>
  <si>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</si>
  <si>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</si>
  <si>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</si>
  <si>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</si>
  <si>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</si>
  <si>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</si>
  <si>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</si>
  <si>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</si>
  <si>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</si>
  <si>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</si>
  <si>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</si>
  <si>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</si>
  <si>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</si>
  <si>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</si>
  <si>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</si>
  <si>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</si>
  <si>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</si>
  <si>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</si>
  <si>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</si>
  <si>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</si>
  <si>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</si>
  <si>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</si>
  <si>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</si>
  <si>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</si>
  <si>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</si>
  <si>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</si>
  <si>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</si>
  <si>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</si>
  <si>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</si>
  <si>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</si>
  <si>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</si>
  <si>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</si>
  <si>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</si>
  <si>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</si>
  <si>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</si>
  <si>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</si>
  <si>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</si>
  <si>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</si>
  <si>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</si>
  <si>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</si>
  <si>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</si>
  <si>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</si>
  <si>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</si>
  <si>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</si>
  <si>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</si>
  <si>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</si>
  <si>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</si>
  <si>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</si>
  <si>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</si>
  <si>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</si>
  <si>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</si>
  <si>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</si>
  <si>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</si>
  <si>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</si>
  <si>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</si>
  <si>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</si>
  <si>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</si>
  <si>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</si>
  <si>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</si>
  <si>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</si>
  <si>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</si>
  <si>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</si>
  <si>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</si>
  <si>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</si>
  <si>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</si>
  <si>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</si>
  <si>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</si>
  <si>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</si>
  <si>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</si>
  <si>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</si>
  <si>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</si>
  <si>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</si>
  <si>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</si>
  <si>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</si>
  <si>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</si>
  <si>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</si>
  <si>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</si>
  <si>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</si>
  <si>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</si>
  <si>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</si>
  <si>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</si>
  <si>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</si>
  <si>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</si>
  <si>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</si>
  <si>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</si>
  <si>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</si>
  <si>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</si>
  <si>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</si>
  <si>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</si>
  <si>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</si>
  <si>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</si>
  <si>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</si>
  <si>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</si>
  <si>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</si>
  <si>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</si>
  <si>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</si>
  <si>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</si>
  <si>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</si>
  <si>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</si>
  <si>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</si>
  <si>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</si>
  <si>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</si>
  <si>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</si>
  <si>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</si>
  <si>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</si>
  <si>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</si>
  <si>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</si>
  <si>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</si>
  <si>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</si>
  <si>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</si>
  <si>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</si>
  <si>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</si>
  <si>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</si>
  <si>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</si>
  <si>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</si>
  <si>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</si>
  <si>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</si>
  <si>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</si>
  <si>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</si>
  <si>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</si>
  <si>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</si>
  <si>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</si>
  <si>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</si>
  <si>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</si>
  <si>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</si>
  <si>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</si>
  <si>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</si>
  <si>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</si>
  <si>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</si>
  <si>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</si>
  <si>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</si>
  <si>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</si>
  <si>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</si>
  <si>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</si>
  <si>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</si>
  <si>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</si>
  <si>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</si>
  <si>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</si>
  <si>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</si>
  <si>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</si>
  <si>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</si>
  <si>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</si>
  <si>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</si>
  <si>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</si>
  <si>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</si>
  <si>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</si>
  <si>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</si>
  <si>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</si>
  <si>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</si>
  <si>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</si>
  <si>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</si>
  <si>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</si>
  <si>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</si>
  <si>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</si>
  <si>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</si>
  <si>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</si>
  <si>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</si>
  <si>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</si>
  <si>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</si>
  <si>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</si>
  <si>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</si>
  <si>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</si>
  <si>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</si>
  <si>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</si>
  <si>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</si>
  <si>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</si>
  <si>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</si>
  <si>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</si>
  <si>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</si>
  <si>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</si>
  <si>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</si>
  <si>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</si>
  <si>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</si>
  <si>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</si>
  <si>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</si>
  <si>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</si>
  <si>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</si>
  <si>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</si>
  <si>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</si>
  <si>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</si>
  <si>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</si>
  <si>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</si>
  <si>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</si>
  <si>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</si>
  <si>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</si>
  <si>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</si>
  <si>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</si>
  <si>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</si>
  <si>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</si>
  <si>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</si>
  <si>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</si>
  <si>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</si>
  <si>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</si>
  <si>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</si>
  <si>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</si>
  <si>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</si>
  <si>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</si>
  <si>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</si>
  <si>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</si>
  <si>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</si>
  <si>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</si>
  <si>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</si>
  <si>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</si>
  <si>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</si>
  <si>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</si>
  <si>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</si>
  <si>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</si>
  <si>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</si>
  <si>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</si>
  <si>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</si>
  <si>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</si>
  <si>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</si>
  <si>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</si>
  <si>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</si>
  <si>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</si>
  <si>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</si>
  <si>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</si>
  <si>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</si>
  <si>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</si>
  <si>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</si>
  <si>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</si>
  <si>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</si>
  <si>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</si>
  <si>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</si>
  <si>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</si>
  <si>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</si>
  <si>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</si>
  <si>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</si>
  <si>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</si>
  <si>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</si>
  <si>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</si>
  <si>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</si>
  <si>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</si>
  <si>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</si>
  <si>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</si>
  <si>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</si>
  <si>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</si>
  <si>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</si>
  <si>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</si>
  <si>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</si>
  <si>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</si>
  <si>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</si>
  <si>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</si>
  <si>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</si>
  <si>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</si>
  <si>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</si>
  <si>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</si>
  <si>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</si>
  <si>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</si>
  <si>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</si>
  <si>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</si>
  <si>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</si>
  <si>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</si>
  <si>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</si>
  <si>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</si>
  <si>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</si>
  <si>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</si>
  <si>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</si>
  <si>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</si>
  <si>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</si>
  <si>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</si>
  <si>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</si>
  <si>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</si>
  <si>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</si>
  <si>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</si>
  <si>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</si>
  <si>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</si>
  <si>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</si>
  <si>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</si>
  <si>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</si>
  <si>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</si>
  <si>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</si>
  <si>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</si>
  <si>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</si>
  <si>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</si>
  <si>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</si>
  <si>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</si>
  <si>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</si>
  <si>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</si>
  <si>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</si>
  <si>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</si>
  <si>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</si>
  <si>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</si>
  <si>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</si>
  <si>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</si>
  <si>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</si>
  <si>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</si>
  <si>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</si>
  <si>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</si>
  <si>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</si>
  <si>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</si>
  <si>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</si>
  <si>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</si>
  <si>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</si>
  <si>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</si>
  <si>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</si>
  <si>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</si>
  <si>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</si>
  <si>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</si>
  <si>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</si>
  <si>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</si>
  <si>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</si>
  <si>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</si>
  <si>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</si>
  <si>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</si>
  <si>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</si>
  <si>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</si>
  <si>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</si>
  <si>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</si>
  <si>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</si>
  <si>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</si>
  <si>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</si>
  <si>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</si>
  <si>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</si>
  <si>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</si>
  <si>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</si>
  <si>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</si>
  <si>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</si>
  <si>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</si>
  <si>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</si>
  <si>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</si>
  <si>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</si>
  <si>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</si>
  <si>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</si>
  <si>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</si>
  <si>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</si>
  <si>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</si>
  <si>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</si>
  <si>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</si>
  <si>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</si>
  <si>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</si>
  <si>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</si>
  <si>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</si>
  <si>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</si>
  <si>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</si>
  <si>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</si>
  <si>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</si>
  <si>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</si>
  <si>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</si>
  <si>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</si>
  <si>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</si>
  <si>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</si>
  <si>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</si>
  <si>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</si>
  <si>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</si>
  <si>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</si>
  <si>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</si>
  <si>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</si>
  <si>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</si>
  <si>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</si>
  <si>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</si>
  <si>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</si>
  <si>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</si>
  <si>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</si>
  <si>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</si>
  <si>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</si>
  <si>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</si>
  <si>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</si>
  <si>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</si>
  <si>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</si>
  <si>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</si>
  <si>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</si>
  <si>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</si>
  <si>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</si>
  <si>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</si>
  <si>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</si>
  <si>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</si>
  <si>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</si>
  <si>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</si>
  <si>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</si>
  <si>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</si>
  <si>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</si>
  <si>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</si>
  <si>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</si>
  <si>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</si>
  <si>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</si>
  <si>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</si>
  <si>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</si>
  <si>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</si>
  <si>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</si>
  <si>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</si>
  <si>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</si>
  <si>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</si>
  <si>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</si>
  <si>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</si>
  <si>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</si>
  <si>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</si>
  <si>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</si>
  <si>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</si>
  <si>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</si>
  <si>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</si>
  <si>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</si>
  <si>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</si>
  <si>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</si>
  <si>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</si>
  <si>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</si>
  <si>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</si>
  <si>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</si>
  <si>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</si>
  <si>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</si>
  <si>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</si>
  <si>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</si>
  <si>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</si>
  <si>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</si>
  <si>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</si>
  <si>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</si>
  <si>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</si>
  <si>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</si>
  <si>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</si>
  <si>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</si>
  <si>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</si>
  <si>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</si>
  <si>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</si>
  <si>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</si>
  <si>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</si>
  <si>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</si>
  <si>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</si>
  <si>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</si>
  <si>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</si>
  <si>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</si>
  <si>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</si>
  <si>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</si>
  <si>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</si>
  <si>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</si>
  <si>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</si>
  <si>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</si>
  <si>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</si>
  <si>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</si>
  <si>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</si>
  <si>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</si>
  <si>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</si>
  <si>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</si>
  <si>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</si>
  <si>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</si>
  <si>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</si>
  <si>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</si>
  <si>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</si>
  <si>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</si>
  <si>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</si>
  <si>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</si>
  <si>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</si>
  <si>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</si>
  <si>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</si>
  <si>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</si>
  <si>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</si>
  <si>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</si>
  <si>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</si>
  <si>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</si>
  <si>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</si>
  <si>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</si>
  <si>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</si>
  <si>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</si>
  <si>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</si>
  <si>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</si>
  <si>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</si>
  <si>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</si>
  <si>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</si>
  <si>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</si>
  <si>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</si>
  <si>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</si>
  <si>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</si>
  <si>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</si>
  <si>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</si>
  <si>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</si>
  <si>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</si>
  <si>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</si>
  <si>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</si>
  <si>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</si>
  <si>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</si>
  <si>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</si>
  <si>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</si>
  <si>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</si>
  <si>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</si>
  <si>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</si>
  <si>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</si>
  <si>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</si>
  <si>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</si>
  <si>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</si>
  <si>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</si>
  <si>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</si>
  <si>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</si>
  <si>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</si>
  <si>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</si>
  <si>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</si>
  <si>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</si>
  <si>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</si>
  <si>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</si>
  <si>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</si>
  <si>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</si>
  <si>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</si>
  <si>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</si>
  <si>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</si>
  <si>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</si>
  <si>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</si>
  <si>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</si>
  <si>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</si>
  <si>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</si>
  <si>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</si>
  <si>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</si>
  <si>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</si>
  <si>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</si>
  <si>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</si>
  <si>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</si>
  <si>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</si>
  <si>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</si>
  <si>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</si>
  <si>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</si>
  <si>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</si>
  <si>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</si>
  <si>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</si>
  <si>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</si>
  <si>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</si>
  <si>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</si>
  <si>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</si>
  <si>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</si>
  <si>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</si>
  <si>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</si>
  <si>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</si>
  <si>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</si>
  <si>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</si>
  <si>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</si>
  <si>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</si>
  <si>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</si>
  <si>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</si>
  <si>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</si>
  <si>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</si>
  <si>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</si>
  <si>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</si>
  <si>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</si>
  <si>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</si>
  <si>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</si>
  <si>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</si>
  <si>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</si>
  <si>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</si>
  <si>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</si>
  <si>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</si>
  <si>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</si>
  <si>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</si>
  <si>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</si>
  <si>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</si>
  <si>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</si>
  <si>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</si>
  <si>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</si>
  <si>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</si>
  <si>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</si>
  <si>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</si>
  <si>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</si>
  <si>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</si>
  <si>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</si>
  <si>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</si>
  <si>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</si>
  <si>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</si>
  <si>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</si>
  <si>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</si>
  <si>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</si>
  <si>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</si>
  <si>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</si>
  <si>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</si>
  <si>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</si>
  <si>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</si>
  <si>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</si>
  <si>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</si>
  <si>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</si>
  <si>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</si>
  <si>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</si>
  <si>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</si>
  <si>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</si>
  <si>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</si>
  <si>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</si>
  <si>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</si>
  <si>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</si>
  <si>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</si>
  <si>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</si>
  <si>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</si>
  <si>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</si>
  <si>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</si>
  <si>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</si>
  <si>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</si>
  <si>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</si>
  <si>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</si>
  <si>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</si>
  <si>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</si>
  <si>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</si>
  <si>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</si>
  <si>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</si>
  <si>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</si>
  <si>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</si>
  <si>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</si>
  <si>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</si>
  <si>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</si>
  <si>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</si>
  <si>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</si>
  <si>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</si>
  <si>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</si>
  <si>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</si>
  <si>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</si>
  <si>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</si>
  <si>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</si>
  <si>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</si>
  <si>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</si>
  <si>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</si>
  <si>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</si>
  <si>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</si>
  <si>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</si>
  <si>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</si>
  <si>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</si>
  <si>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</si>
  <si>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</si>
  <si>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</si>
  <si>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</si>
  <si>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</si>
  <si>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</si>
  <si>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</si>
  <si>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</si>
  <si>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</si>
  <si>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</si>
  <si>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</si>
  <si>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</si>
  <si>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</si>
  <si>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</si>
  <si>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</si>
  <si>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</si>
  <si>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</si>
  <si>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</si>
  <si>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</si>
  <si>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</si>
  <si>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</si>
  <si>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</si>
  <si>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</si>
  <si>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</si>
  <si>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</si>
  <si>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</si>
  <si>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</si>
  <si>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</si>
  <si>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</si>
  <si>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</si>
  <si>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</si>
  <si>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</si>
  <si>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</si>
  <si>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</si>
  <si>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</si>
  <si>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</si>
  <si>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</si>
  <si>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</si>
  <si>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</si>
  <si>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</si>
  <si>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</si>
  <si>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</si>
  <si>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</si>
  <si>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</si>
  <si>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</si>
  <si>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</si>
  <si>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</si>
  <si>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</si>
  <si>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</si>
  <si>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</si>
  <si>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</si>
  <si>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</si>
  <si>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</si>
  <si>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</si>
  <si>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</si>
  <si>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</si>
  <si>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</si>
  <si>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</si>
  <si>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</si>
  <si>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</si>
  <si>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</si>
  <si>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</si>
  <si>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</si>
  <si>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</si>
  <si>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</si>
  <si>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</si>
  <si>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</si>
  <si>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</si>
  <si>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</si>
  <si>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</si>
  <si>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</si>
  <si>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</si>
  <si>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</si>
  <si>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</si>
  <si>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</si>
  <si>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</si>
  <si>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</si>
  <si>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</si>
  <si>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</si>
  <si>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</si>
  <si>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</si>
  <si>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</si>
  <si>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</si>
  <si>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</si>
  <si>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</si>
  <si>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</si>
  <si>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</si>
  <si>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</si>
  <si>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</si>
  <si>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</si>
  <si>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</si>
  <si>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</si>
  <si>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</si>
  <si>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</si>
  <si>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</si>
  <si>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</si>
  <si>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</si>
  <si>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</si>
  <si>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</si>
  <si>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</si>
  <si>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</si>
  <si>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</si>
  <si>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</si>
  <si>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</si>
  <si>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</si>
  <si>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</si>
  <si>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</si>
  <si>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</si>
  <si>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</si>
  <si>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</si>
  <si>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</si>
  <si>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</si>
  <si>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</si>
  <si>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</si>
  <si>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</si>
  <si>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</si>
  <si>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</si>
  <si>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</si>
  <si>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</si>
  <si>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</si>
  <si>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</si>
  <si>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</si>
  <si>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</si>
  <si>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</si>
  <si>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</si>
  <si>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</si>
  <si>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</si>
  <si>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</si>
  <si>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</si>
  <si>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</si>
  <si>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</si>
  <si>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</si>
  <si>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</si>
  <si>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</si>
  <si>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</si>
  <si>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</si>
  <si>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</si>
  <si>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</si>
  <si>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</si>
  <si>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</si>
  <si>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</si>
  <si>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</si>
  <si>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</si>
  <si>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</si>
  <si>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</si>
  <si>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</si>
  <si>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</si>
  <si>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</si>
  <si>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</si>
  <si>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</si>
  <si>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</si>
  <si>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</si>
  <si>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</si>
  <si>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</si>
  <si>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</si>
  <si>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</si>
  <si>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</si>
  <si>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</si>
  <si>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</si>
  <si>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</si>
  <si>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</si>
  <si>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</si>
  <si>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</si>
  <si>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</si>
  <si>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</si>
  <si>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</si>
  <si>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</si>
  <si>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</si>
  <si>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</si>
  <si>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</si>
  <si>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</si>
  <si>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</si>
  <si>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</si>
  <si>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</si>
  <si>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</si>
  <si>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</si>
  <si>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</si>
  <si>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</si>
  <si>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</si>
  <si>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</si>
  <si>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</si>
  <si>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</si>
  <si>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</si>
  <si>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</si>
  <si>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</si>
  <si>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</si>
  <si>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</si>
  <si>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</si>
  <si>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</si>
  <si>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</si>
  <si>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</si>
  <si>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</si>
  <si>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</si>
  <si>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</si>
  <si>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</si>
  <si>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</si>
  <si>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</si>
  <si>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</si>
  <si>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</si>
  <si>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</si>
  <si>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</si>
  <si>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</si>
  <si>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</si>
  <si>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</si>
  <si>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</si>
  <si>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</si>
  <si>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</si>
  <si>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</si>
  <si>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</si>
  <si>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</si>
  <si>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</si>
  <si>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</si>
  <si>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</si>
  <si>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</si>
  <si>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</si>
  <si>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</si>
  <si>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</si>
  <si>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</si>
  <si>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</si>
  <si>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</si>
  <si>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</si>
  <si>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</si>
  <si>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</si>
  <si>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</si>
  <si>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</si>
  <si>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</si>
  <si>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</si>
  <si>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</si>
  <si>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</si>
  <si>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</si>
  <si>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</si>
  <si>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</si>
  <si>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</si>
  <si>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</si>
  <si>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</si>
  <si>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</si>
  <si>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</si>
  <si>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</si>
  <si>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</si>
  <si>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</si>
  <si>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</si>
  <si>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</si>
  <si>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</si>
  <si>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</si>
  <si>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</si>
  <si>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</si>
  <si>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</si>
  <si>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</si>
  <si>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</si>
  <si>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</si>
  <si>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</si>
  <si>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</si>
  <si>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</si>
  <si>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</si>
  <si>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</si>
  <si>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</si>
  <si>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</si>
  <si>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</si>
  <si>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</si>
  <si>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</si>
  <si>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</si>
  <si>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</si>
  <si>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</si>
  <si>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</si>
  <si>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</si>
  <si>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</si>
  <si>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</si>
  <si>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</si>
  <si>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</si>
  <si>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</si>
  <si>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</si>
  <si>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</si>
  <si>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</si>
  <si>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</si>
  <si>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</si>
  <si>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</si>
  <si>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</si>
  <si>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</si>
  <si>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</si>
  <si>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</si>
  <si>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</si>
  <si>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</si>
  <si>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</si>
  <si>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</si>
  <si>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</si>
  <si>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</si>
  <si>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</si>
  <si>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</si>
  <si>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</si>
  <si>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</si>
  <si>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</si>
  <si>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</si>
  <si>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</si>
  <si>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</si>
  <si>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</si>
  <si>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</si>
  <si>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</si>
  <si>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</si>
  <si>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</si>
  <si>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</si>
  <si>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</si>
  <si>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</si>
  <si>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</si>
  <si>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</si>
  <si>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</si>
  <si>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</si>
  <si>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</si>
  <si>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</si>
  <si>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</si>
  <si>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</si>
  <si>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</si>
  <si>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</si>
  <si>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</si>
  <si>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</si>
  <si>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</si>
  <si>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</si>
  <si>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</si>
  <si>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</si>
  <si>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</si>
  <si>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</si>
  <si>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</si>
  <si>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</si>
  <si>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</si>
  <si>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</si>
  <si>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</si>
  <si>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</si>
  <si>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</si>
  <si>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</si>
  <si>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</si>
  <si>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</si>
  <si>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</si>
  <si>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</si>
  <si>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</si>
  <si>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</si>
  <si>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</si>
  <si>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</si>
  <si>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</si>
  <si>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</si>
  <si>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</si>
  <si>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</si>
  <si>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</si>
  <si>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</si>
  <si>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</si>
  <si>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</si>
  <si>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</si>
  <si>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</si>
  <si>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</si>
  <si>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</si>
  <si>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</si>
  <si>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</si>
  <si>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</si>
  <si>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</si>
  <si>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</si>
  <si>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</si>
  <si>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</si>
  <si>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</si>
  <si>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</si>
  <si>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</si>
  <si>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</si>
  <si>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</si>
  <si>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</si>
  <si>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</si>
  <si>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</si>
  <si>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</si>
  <si>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</si>
  <si>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</si>
  <si>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</si>
  <si>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</si>
  <si>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</si>
  <si>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</si>
  <si>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</si>
  <si>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</si>
  <si>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</si>
  <si>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</si>
  <si>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</si>
  <si>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</si>
  <si>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</si>
  <si>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</si>
  <si>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</si>
  <si>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</si>
  <si>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</si>
  <si>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</si>
  <si>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</si>
  <si>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</si>
  <si>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</si>
  <si>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</si>
  <si>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</si>
  <si>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</si>
  <si>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</si>
  <si>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</si>
  <si>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</si>
  <si>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</si>
  <si>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</si>
  <si>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</si>
  <si>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</si>
  <si>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</si>
  <si>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</si>
  <si>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</si>
  <si>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</si>
  <si>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</si>
  <si>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</si>
  <si>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</si>
  <si>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</si>
  <si>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</si>
  <si>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</si>
  <si>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</si>
  <si>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</si>
  <si>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</si>
  <si>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</si>
  <si>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</si>
  <si>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</si>
  <si>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</si>
  <si>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</si>
  <si>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</si>
  <si>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</si>
  <si>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</si>
  <si>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</si>
  <si>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</si>
  <si>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</si>
  <si>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</si>
  <si>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</si>
  <si>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</si>
  <si>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</si>
  <si>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</si>
  <si>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</si>
  <si>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</si>
  <si>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</si>
  <si>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</si>
  <si>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</si>
  <si>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</si>
  <si>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</si>
  <si>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</si>
  <si>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</si>
  <si>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</si>
  <si>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</si>
  <si>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</si>
  <si>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</si>
  <si>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</si>
  <si>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</si>
  <si>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</si>
  <si>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</si>
  <si>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</si>
  <si>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</si>
  <si>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</si>
  <si>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</si>
  <si>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</si>
  <si>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</si>
  <si>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</si>
  <si>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</si>
  <si>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</si>
  <si>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</si>
  <si>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</si>
  <si>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</si>
  <si>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</si>
  <si>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</si>
  <si>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</si>
  <si>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</si>
  <si>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</si>
  <si>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</si>
  <si>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</si>
  <si>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</si>
  <si>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</si>
  <si>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</si>
  <si>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</si>
  <si>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</si>
  <si>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</si>
  <si>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</si>
  <si>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</si>
  <si>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</si>
  <si>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</si>
  <si>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</si>
  <si>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</si>
  <si>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</si>
  <si>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</si>
  <si>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</si>
  <si>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</si>
  <si>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</si>
  <si>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</si>
  <si>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</si>
  <si>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</si>
  <si>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</si>
  <si>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</si>
  <si>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</si>
  <si>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</si>
  <si>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</si>
  <si>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</si>
  <si>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</si>
  <si>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</si>
  <si>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</si>
  <si>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</si>
  <si>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</si>
  <si>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</si>
  <si>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</si>
  <si>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</si>
  <si>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</si>
  <si>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</si>
  <si>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</si>
  <si>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</si>
  <si>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</si>
  <si>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</si>
  <si>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</si>
  <si>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</si>
  <si>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</si>
  <si>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</si>
  <si>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</si>
  <si>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</si>
  <si>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</si>
  <si>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</si>
  <si>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</si>
  <si>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</si>
  <si>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</si>
  <si>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</si>
  <si>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</si>
  <si>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</si>
  <si>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</si>
  <si>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</si>
  <si>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</si>
  <si>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</si>
  <si>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</si>
  <si>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</si>
  <si>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</si>
  <si>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</si>
  <si>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</si>
  <si>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</si>
  <si>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</si>
  <si>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</si>
  <si>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</si>
  <si>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</si>
  <si>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</si>
  <si>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</si>
  <si>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</si>
  <si>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</si>
  <si>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</si>
  <si>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</si>
  <si>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</si>
  <si>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</si>
  <si>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</si>
  <si>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</si>
  <si>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</si>
  <si>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</si>
  <si>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</si>
  <si>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</si>
  <si>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</si>
  <si>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</si>
  <si>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</si>
  <si>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</si>
  <si>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</si>
  <si>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</si>
  <si>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</si>
  <si>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</si>
  <si>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</si>
  <si>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</si>
  <si>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</si>
  <si>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</si>
  <si>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</si>
  <si>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</si>
  <si>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</si>
  <si>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</si>
  <si>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</si>
  <si>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</si>
  <si>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</si>
  <si>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</si>
  <si>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</si>
  <si>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</si>
  <si>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</si>
  <si>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</si>
  <si>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</si>
  <si>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</si>
  <si>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</si>
  <si>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</si>
  <si>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</si>
  <si>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</si>
  <si>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</si>
  <si>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</si>
  <si>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</si>
  <si>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</si>
  <si>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</si>
  <si>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</si>
  <si>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</si>
  <si>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</si>
  <si>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</si>
  <si>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</si>
  <si>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</si>
  <si>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</si>
  <si>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</si>
  <si>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</si>
  <si>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</si>
  <si>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</si>
  <si>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</si>
  <si>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</si>
  <si>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</si>
  <si>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</si>
  <si>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</si>
  <si>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</si>
  <si>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</si>
  <si>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</si>
  <si>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</si>
  <si>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</si>
  <si>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</si>
  <si>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</si>
  <si>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</si>
  <si>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</si>
  <si>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</si>
  <si>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</si>
  <si>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</si>
  <si>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</si>
  <si>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</si>
  <si>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</si>
  <si>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</si>
  <si>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</si>
  <si>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</si>
  <si>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</si>
  <si>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</si>
  <si>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</si>
  <si>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</si>
  <si>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</si>
  <si>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</si>
  <si>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</si>
  <si>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</si>
  <si>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</si>
  <si>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</si>
  <si>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</si>
  <si>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</si>
  <si>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</si>
  <si>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</si>
  <si>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</si>
  <si>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</si>
  <si>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</si>
  <si>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</si>
  <si>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</si>
  <si>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</si>
  <si>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</si>
  <si>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</si>
  <si>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</si>
  <si>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</si>
  <si>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</si>
  <si>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</si>
  <si>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</si>
  <si>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</si>
  <si>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</si>
  <si>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</si>
  <si>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</si>
  <si>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</si>
  <si>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</si>
  <si>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</si>
  <si>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</si>
  <si>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</si>
  <si>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</si>
  <si>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</si>
  <si>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</si>
  <si>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</si>
  <si>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</si>
  <si>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</si>
  <si>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</si>
  <si>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</si>
  <si>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</si>
  <si>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</si>
  <si>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</si>
  <si>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</si>
  <si>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</si>
  <si>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</si>
  <si>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</si>
  <si>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</si>
  <si>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</si>
  <si>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</si>
  <si>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</si>
  <si>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</si>
  <si>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</si>
  <si>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</si>
  <si>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</si>
  <si>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</si>
  <si>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</si>
  <si>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</si>
  <si>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</si>
  <si>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</si>
  <si>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</si>
  <si>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</si>
  <si>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</si>
  <si>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</si>
  <si>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</si>
  <si>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</si>
  <si>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</si>
  <si>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</si>
  <si>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</si>
  <si>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</si>
  <si>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</si>
  <si>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</si>
  <si>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</si>
  <si>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</si>
  <si>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</si>
  <si>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</si>
  <si>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</si>
  <si>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</si>
  <si>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</si>
  <si>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</si>
  <si>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</si>
  <si>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</si>
  <si>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</si>
  <si>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</si>
  <si>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</si>
  <si>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</si>
  <si>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</si>
  <si>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</si>
  <si>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</si>
  <si>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</si>
  <si>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</si>
  <si>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</si>
  <si>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</si>
  <si>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</si>
  <si>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</si>
  <si>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</si>
  <si>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</si>
  <si>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</si>
  <si>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</si>
  <si>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</si>
  <si>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</si>
  <si>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</si>
  <si>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</si>
  <si>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</si>
  <si>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</si>
  <si>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</si>
  <si>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</si>
  <si>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</si>
  <si>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</si>
  <si>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</si>
  <si>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</si>
  <si>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</si>
  <si>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</si>
  <si>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</si>
  <si>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</si>
  <si>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</si>
  <si>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</si>
  <si>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</si>
  <si>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</si>
  <si>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</si>
  <si>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</si>
  <si>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</si>
  <si>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</si>
  <si>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</si>
  <si>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</si>
  <si>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</si>
  <si>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</si>
  <si>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</si>
  <si>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</si>
  <si>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</si>
  <si>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</si>
  <si>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</si>
  <si>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</si>
  <si>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</si>
  <si>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</si>
  <si>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</si>
  <si>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</si>
  <si>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</si>
  <si>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</si>
  <si>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</si>
  <si>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</si>
  <si>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</si>
  <si>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</si>
  <si>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</si>
  <si>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</si>
  <si>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</si>
  <si>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</si>
  <si>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</si>
  <si>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</si>
  <si>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</si>
  <si>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</si>
  <si>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</si>
  <si>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</si>
  <si>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</si>
  <si>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</si>
  <si>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</si>
  <si>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</si>
  <si>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</si>
  <si>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</si>
  <si>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</si>
  <si>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</si>
  <si>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</si>
  <si>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</si>
  <si>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</si>
  <si>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</si>
  <si>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</si>
  <si>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</si>
  <si>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</si>
  <si>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</si>
  <si>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</si>
  <si>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</si>
  <si>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</si>
  <si>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</si>
  <si>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</si>
  <si>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</si>
  <si>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</si>
  <si>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</si>
  <si>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</si>
  <si>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</si>
  <si>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</si>
  <si>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</si>
  <si>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</si>
  <si>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</si>
  <si>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</si>
  <si>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</si>
  <si>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</si>
  <si>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</si>
  <si>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</si>
  <si>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</si>
  <si>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</si>
  <si>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</si>
  <si>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</si>
  <si>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</si>
  <si>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</si>
  <si>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</si>
  <si>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</si>
  <si>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</si>
  <si>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</si>
  <si>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</si>
  <si>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</si>
  <si>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</si>
  <si>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</si>
  <si>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</si>
  <si>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</si>
  <si>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</si>
  <si>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</si>
  <si>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</si>
  <si>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</si>
  <si>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</si>
  <si>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</si>
  <si>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</si>
  <si>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</si>
  <si>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</si>
  <si>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</si>
  <si>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</si>
  <si>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</si>
  <si>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</si>
  <si>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</si>
  <si>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</si>
  <si>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</si>
  <si>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</si>
  <si>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</si>
  <si>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</si>
  <si>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</si>
  <si>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</si>
  <si>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</si>
  <si>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</si>
  <si>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</si>
  <si>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</si>
  <si>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</si>
  <si>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</si>
  <si>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</si>
  <si>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</si>
  <si>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</si>
  <si>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</si>
  <si>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</si>
  <si>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</si>
  <si>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</si>
  <si>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</si>
  <si>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</si>
  <si>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</si>
  <si>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</si>
  <si>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</si>
  <si>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</si>
  <si>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</si>
  <si>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</si>
  <si>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</si>
  <si>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</si>
  <si>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</si>
  <si>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</si>
  <si>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</si>
  <si>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</si>
  <si>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</si>
  <si>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</si>
  <si>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</si>
  <si>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</si>
  <si>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</si>
  <si>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</si>
  <si>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</si>
  <si>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</si>
  <si>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</si>
  <si>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</si>
  <si>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</si>
  <si>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</si>
  <si>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</si>
  <si>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</si>
  <si>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</si>
  <si>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</si>
  <si>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</si>
  <si>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</si>
  <si>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</si>
  <si>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</si>
  <si>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</si>
  <si>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</si>
  <si>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</si>
  <si>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</si>
  <si>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</si>
  <si>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</si>
  <si>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</si>
  <si>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</si>
  <si>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</si>
  <si>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</si>
  <si>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</si>
  <si>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</si>
  <si>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</si>
  <si>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</si>
  <si>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</si>
  <si>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</si>
  <si>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</si>
  <si>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</si>
  <si>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</si>
  <si>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</si>
  <si>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</si>
  <si>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</si>
  <si>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</si>
  <si>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</si>
  <si>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</si>
  <si>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</si>
  <si>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</si>
  <si>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</si>
  <si>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</si>
  <si>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</si>
  <si>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</si>
  <si>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</si>
  <si>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</si>
  <si>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</si>
  <si>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</si>
  <si>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</si>
  <si>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</si>
  <si>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</si>
  <si>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</si>
  <si>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</si>
  <si>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</si>
  <si>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</si>
  <si>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</si>
  <si>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</si>
  <si>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</si>
  <si>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</si>
  <si>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</si>
  <si>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</si>
  <si>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</si>
  <si>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</si>
  <si>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</si>
  <si>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</si>
  <si>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</si>
  <si>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</si>
  <si>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</si>
  <si>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</si>
  <si>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</si>
  <si>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</si>
  <si>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</si>
  <si>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</si>
  <si>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</si>
  <si>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</si>
  <si>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</si>
  <si>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</si>
  <si>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</si>
  <si>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</si>
  <si>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</si>
  <si>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</si>
  <si>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</si>
  <si>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</si>
  <si>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</si>
  <si>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</si>
  <si>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</si>
  <si>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</si>
  <si>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</si>
  <si>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</si>
  <si>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</si>
  <si>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</si>
  <si>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</si>
  <si>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</si>
  <si>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</si>
  <si>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</si>
  <si>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</si>
  <si>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</si>
  <si>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</si>
  <si>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</si>
  <si>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</si>
  <si>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</si>
  <si>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</si>
  <si>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</si>
  <si>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</si>
  <si>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</si>
  <si>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</si>
  <si>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</si>
  <si>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</si>
  <si>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</si>
  <si>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</si>
  <si>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</si>
  <si>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</si>
  <si>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</si>
  <si>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</si>
  <si>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</si>
  <si>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</si>
  <si>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</si>
  <si>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</si>
  <si>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</si>
  <si>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</si>
  <si>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</si>
  <si>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</si>
  <si>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</si>
  <si>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</si>
  <si>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</si>
  <si>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</si>
  <si>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</si>
  <si>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</si>
  <si>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</si>
  <si>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</si>
  <si>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</si>
  <si>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</si>
  <si>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</si>
  <si>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</si>
  <si>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</si>
  <si>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</si>
  <si>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</si>
  <si>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</si>
  <si>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</si>
  <si>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</si>
  <si>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</si>
  <si>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</si>
  <si>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</si>
  <si>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</si>
  <si>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</si>
  <si>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</si>
  <si>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</si>
  <si>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</si>
  <si>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</si>
  <si>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</si>
  <si>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</si>
  <si>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</si>
  <si>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</si>
  <si>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</si>
  <si>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</si>
  <si>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</si>
  <si>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</si>
  <si>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</si>
  <si>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</si>
  <si>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</si>
  <si>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</si>
  <si>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</si>
  <si>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</si>
  <si>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</si>
  <si>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</si>
  <si>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</si>
  <si>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</si>
  <si>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</si>
  <si>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</si>
  <si>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</si>
  <si>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</si>
  <si>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</si>
  <si>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</si>
  <si>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</si>
  <si>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</si>
  <si>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</si>
  <si>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</si>
  <si>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</si>
  <si>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</si>
  <si>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</si>
  <si>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</si>
  <si>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</si>
  <si>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</si>
  <si>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</si>
  <si>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</si>
  <si>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</si>
  <si>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</si>
  <si>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</si>
  <si>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</si>
  <si>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</si>
  <si>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</si>
  <si>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</si>
  <si>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</si>
  <si>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</si>
  <si>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</si>
  <si>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</si>
  <si>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</si>
  <si>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</si>
  <si>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</si>
  <si>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</si>
  <si>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</si>
  <si>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</si>
  <si>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</si>
  <si>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</si>
  <si>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</si>
  <si>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</si>
  <si>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</si>
  <si>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</si>
  <si>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</si>
  <si>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</si>
  <si>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</si>
  <si>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</si>
  <si>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</si>
  <si>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</si>
  <si>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</si>
  <si>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</si>
  <si>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</si>
  <si>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</si>
  <si>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</si>
  <si>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</si>
  <si>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</si>
  <si>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</si>
  <si>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</si>
  <si>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</si>
  <si>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</si>
  <si>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</si>
  <si>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</si>
  <si>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</si>
  <si>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</si>
  <si>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</si>
  <si>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</si>
  <si>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</si>
  <si>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</si>
  <si>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</si>
  <si>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</si>
  <si>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</si>
  <si>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</si>
  <si>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</si>
  <si>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</si>
  <si>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</si>
  <si>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</si>
  <si>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</si>
  <si>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</si>
  <si>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</si>
  <si>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</si>
  <si>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</si>
  <si>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</si>
  <si>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</si>
  <si>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</si>
  <si>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</si>
  <si>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</si>
  <si>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</si>
  <si>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</si>
  <si>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</si>
  <si>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</si>
  <si>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</si>
  <si>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</si>
  <si>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</si>
  <si>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</si>
  <si>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</si>
  <si>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</si>
  <si>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</si>
  <si>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</si>
  <si>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</si>
  <si>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</si>
  <si>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</si>
  <si>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</si>
  <si>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</si>
  <si>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</si>
  <si>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</si>
  <si>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</si>
  <si>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</si>
  <si>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</si>
  <si>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</si>
  <si>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</si>
  <si>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</si>
  <si>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</si>
  <si>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</si>
  <si>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</si>
  <si>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</si>
  <si>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</si>
  <si>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</si>
  <si>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</si>
  <si>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</si>
  <si>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</si>
  <si>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</si>
  <si>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</si>
  <si>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</si>
  <si>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</si>
  <si>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</si>
  <si>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</si>
  <si>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</si>
  <si>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</si>
  <si>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</si>
  <si>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</si>
  <si>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</si>
  <si>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</si>
  <si>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</si>
  <si>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</si>
  <si>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</si>
  <si>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</si>
  <si>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</si>
  <si>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</si>
  <si>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</si>
  <si>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</si>
  <si>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</si>
  <si>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</si>
  <si>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</si>
  <si>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</si>
  <si>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</si>
  <si>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</si>
  <si>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</si>
  <si>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</si>
  <si>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</si>
  <si>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</si>
  <si>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</si>
  <si>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</si>
  <si>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</si>
  <si>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</si>
  <si>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</si>
  <si>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</si>
  <si>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</si>
  <si>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</si>
  <si>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</si>
  <si>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</si>
  <si>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</si>
  <si>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</si>
  <si>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</si>
  <si>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</si>
  <si>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</si>
  <si>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</si>
  <si>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</si>
  <si>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</si>
  <si>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</si>
  <si>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</si>
  <si>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</si>
  <si>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</si>
  <si>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</si>
  <si>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</si>
  <si>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</si>
  <si>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</si>
  <si>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</si>
  <si>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</si>
  <si>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</si>
  <si>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</si>
  <si>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</si>
  <si>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</si>
  <si>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</si>
  <si>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</si>
  <si>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</si>
  <si>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</si>
  <si>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</si>
  <si>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</si>
  <si>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</si>
  <si>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</si>
  <si>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</si>
  <si>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</si>
  <si>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</si>
  <si>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</si>
  <si>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</si>
  <si>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</si>
  <si>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</si>
  <si>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</si>
  <si>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</si>
  <si>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</si>
  <si>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</si>
  <si>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</si>
  <si>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</si>
  <si>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</si>
  <si>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</si>
  <si>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</si>
  <si>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</si>
  <si>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</si>
  <si>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</si>
  <si>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</si>
  <si>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</si>
  <si>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</si>
  <si>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</si>
  <si>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</si>
  <si>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</si>
  <si>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</si>
  <si>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</si>
  <si>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</si>
  <si>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</si>
  <si>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</si>
  <si>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</si>
  <si>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</si>
  <si>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</si>
  <si>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</si>
  <si>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</si>
  <si>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</si>
  <si>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</si>
  <si>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</si>
  <si>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</si>
  <si>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</si>
  <si>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</si>
  <si>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</si>
  <si>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</si>
  <si>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</si>
  <si>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</si>
  <si>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</si>
  <si>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</si>
  <si>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</si>
  <si>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</si>
  <si>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</si>
  <si>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</si>
  <si>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</si>
  <si>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</si>
  <si>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</si>
  <si>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</si>
  <si>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</si>
  <si>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</si>
  <si>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</si>
  <si>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</si>
  <si>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</si>
  <si>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</si>
  <si>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</si>
  <si>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</si>
  <si>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</si>
  <si>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</si>
  <si>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</si>
  <si>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</si>
  <si>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</si>
  <si>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</si>
  <si>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</si>
  <si>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</si>
  <si>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</si>
  <si>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</si>
  <si>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</si>
  <si>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</si>
  <si>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</si>
  <si>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</si>
  <si>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</si>
  <si>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</si>
  <si>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</si>
  <si>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</si>
  <si>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</si>
  <si>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</si>
  <si>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</si>
  <si>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</si>
  <si>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</si>
  <si>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</si>
  <si>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</si>
  <si>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</si>
  <si>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</si>
  <si>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</si>
  <si>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</si>
  <si>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</si>
  <si>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</si>
  <si>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</si>
  <si>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</si>
  <si>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</si>
  <si>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</si>
  <si>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</si>
  <si>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</si>
  <si>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</si>
  <si>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</si>
  <si>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</si>
  <si>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</si>
  <si>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</si>
  <si>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</si>
  <si>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</si>
  <si>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</si>
  <si>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</si>
  <si>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</si>
  <si>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</si>
  <si>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</si>
  <si>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</si>
  <si>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</si>
  <si>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</si>
  <si>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</si>
  <si>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</si>
  <si>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</si>
  <si>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</si>
  <si>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</si>
  <si>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</si>
  <si>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</si>
  <si>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</si>
  <si>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</si>
  <si>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</si>
  <si>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</si>
  <si>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</si>
  <si>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</si>
  <si>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</si>
  <si>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</si>
  <si>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</si>
  <si>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</si>
  <si>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</si>
  <si>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</si>
  <si>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</si>
  <si>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</si>
  <si>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</si>
  <si>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</si>
  <si>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</si>
  <si>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</si>
  <si>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</si>
  <si>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</si>
  <si>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</si>
  <si>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</si>
  <si>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</si>
  <si>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</si>
  <si>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</si>
  <si>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</si>
  <si>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</si>
  <si>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</si>
  <si>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</si>
  <si>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</si>
  <si>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</si>
  <si>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</si>
  <si>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</si>
  <si>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</si>
  <si>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</si>
  <si>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</si>
  <si>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</si>
  <si>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</si>
  <si>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</si>
  <si>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</si>
  <si>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</si>
  <si>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</si>
  <si>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</si>
  <si>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</si>
  <si>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</si>
  <si>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</si>
  <si>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</si>
  <si>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</si>
  <si>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</si>
  <si>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</si>
  <si>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</si>
  <si>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</si>
  <si>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</si>
  <si>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</si>
  <si>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</si>
  <si>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</si>
  <si>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</si>
  <si>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</si>
  <si>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</si>
  <si>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</si>
  <si>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</si>
  <si>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</si>
  <si>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</si>
  <si>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</si>
  <si>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</si>
  <si>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</si>
  <si>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</si>
  <si>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</si>
  <si>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</si>
  <si>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</si>
  <si>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</si>
  <si>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</si>
  <si>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</si>
  <si>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</si>
  <si>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</si>
  <si>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</si>
  <si>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</si>
  <si>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</si>
  <si>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</si>
  <si>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</si>
  <si>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</si>
  <si>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</si>
  <si>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</si>
  <si>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</si>
  <si>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</si>
  <si>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</si>
  <si>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</si>
  <si>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</si>
  <si>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</si>
  <si>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</si>
  <si>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</si>
  <si>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</si>
  <si>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</si>
  <si>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</si>
  <si>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</si>
  <si>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</si>
  <si>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</si>
  <si>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</si>
  <si>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</si>
  <si>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</si>
  <si>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</si>
  <si>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</si>
  <si>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</si>
  <si>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</si>
  <si>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</si>
  <si>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</si>
  <si>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</si>
  <si>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</si>
  <si>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</si>
  <si>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</si>
  <si>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</si>
  <si>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</si>
  <si>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</si>
  <si>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</si>
  <si>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</si>
  <si>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</si>
  <si>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</si>
  <si>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</si>
  <si>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</si>
  <si>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</si>
  <si>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</si>
  <si>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</si>
  <si>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</si>
  <si>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</si>
  <si>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</si>
  <si>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</si>
  <si>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</si>
  <si>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</si>
  <si>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</si>
  <si>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</si>
  <si>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</si>
  <si>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</si>
  <si>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</si>
  <si>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</si>
  <si>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</si>
  <si>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</si>
  <si>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</si>
  <si>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</si>
  <si>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</si>
  <si>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</si>
  <si>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</si>
  <si>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</si>
  <si>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</si>
  <si>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</si>
  <si>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</si>
  <si>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</si>
  <si>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</si>
  <si>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</si>
  <si>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</si>
  <si>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</si>
  <si>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</si>
  <si>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</si>
  <si>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</si>
  <si>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</si>
  <si>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</si>
  <si>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</si>
  <si>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</si>
  <si>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</si>
  <si>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</si>
  <si>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</si>
  <si>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</si>
  <si>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</si>
  <si>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</si>
  <si>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</si>
  <si>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</si>
  <si>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</si>
  <si>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</si>
  <si>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</si>
  <si>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</si>
  <si>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</si>
  <si>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</si>
  <si>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</si>
  <si>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</si>
  <si>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</si>
  <si>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</si>
  <si>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</si>
  <si>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</si>
  <si>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</si>
  <si>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</si>
  <si>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</si>
  <si>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</si>
  <si>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</si>
  <si>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</si>
  <si>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</si>
  <si>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</si>
  <si>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</si>
  <si>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</si>
  <si>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</si>
  <si>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</si>
  <si>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</si>
  <si>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</si>
  <si>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</si>
  <si>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</si>
  <si>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</si>
  <si>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</si>
  <si>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</si>
  <si>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</si>
  <si>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</si>
  <si>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</si>
  <si>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</si>
  <si>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</si>
  <si>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</si>
  <si>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</si>
  <si>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</si>
  <si>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</si>
  <si>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</si>
  <si>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</si>
  <si>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</si>
  <si>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</si>
  <si>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</si>
  <si>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</si>
  <si>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</si>
  <si>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</si>
  <si>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</si>
  <si>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</si>
  <si>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</si>
  <si>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</si>
  <si>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</si>
  <si>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</si>
  <si>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</si>
  <si>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</si>
  <si>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</si>
  <si>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</si>
  <si>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</si>
  <si>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</si>
  <si>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</si>
  <si>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</si>
  <si>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</si>
  <si>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</si>
  <si>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</si>
  <si>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</si>
  <si>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</si>
  <si>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</si>
  <si>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</si>
  <si>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</si>
  <si>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</si>
  <si>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</si>
  <si>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</si>
  <si>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</si>
  <si>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</si>
  <si>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</si>
  <si>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</si>
  <si>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</si>
  <si>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</si>
  <si>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</si>
  <si>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</si>
  <si>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</si>
  <si>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</si>
  <si>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</si>
  <si>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</si>
  <si>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</si>
  <si>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</si>
  <si>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</si>
  <si>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</si>
  <si>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</si>
  <si>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</si>
  <si>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</si>
  <si>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</si>
  <si>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</si>
  <si>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</si>
  <si>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</si>
  <si>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</si>
  <si>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</si>
  <si>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</si>
  <si>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</si>
  <si>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</si>
  <si>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</si>
  <si>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</si>
  <si>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</si>
  <si>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</si>
  <si>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</si>
  <si>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</si>
  <si>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</si>
  <si>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</si>
  <si>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</si>
  <si>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</si>
  <si>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</si>
  <si>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</si>
  <si>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</si>
  <si>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</si>
  <si>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</si>
  <si>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</si>
  <si>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</si>
  <si>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</si>
  <si>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</si>
  <si>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</si>
  <si>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</si>
  <si>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</si>
  <si>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</si>
  <si>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</si>
  <si>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</si>
  <si>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</si>
  <si>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</si>
  <si>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</si>
  <si>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</si>
  <si>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</si>
  <si>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</si>
  <si>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</si>
  <si>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</si>
  <si>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</si>
  <si>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</si>
  <si>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</si>
  <si>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</si>
  <si>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</si>
  <si>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</si>
  <si>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</si>
  <si>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</si>
  <si>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</si>
  <si>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</si>
  <si>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</si>
  <si>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</si>
  <si>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</si>
  <si>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</si>
  <si>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</si>
  <si>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</si>
  <si>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</si>
  <si>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</si>
  <si>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</si>
  <si>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</si>
  <si>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</si>
  <si>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</si>
  <si>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</si>
  <si>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</si>
  <si>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</si>
  <si>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</si>
  <si>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</si>
  <si>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</si>
  <si>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</si>
  <si>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</si>
  <si>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</si>
  <si>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</si>
  <si>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</si>
  <si>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</si>
  <si>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</si>
  <si>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</si>
  <si>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</si>
  <si>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</si>
  <si>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</si>
  <si>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</si>
  <si>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</si>
  <si>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</si>
  <si>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</si>
  <si>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</si>
  <si>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</si>
  <si>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</si>
  <si>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</si>
  <si>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</si>
  <si>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</si>
  <si>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</si>
  <si>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</si>
  <si>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</si>
  <si>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</si>
  <si>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</si>
  <si>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</si>
  <si>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</si>
  <si>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</si>
  <si>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</si>
  <si>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</si>
  <si>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</si>
  <si>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</si>
  <si>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</si>
  <si>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</si>
  <si>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</si>
  <si>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</si>
  <si>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</si>
  <si>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</si>
  <si>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</si>
  <si>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</si>
  <si>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</si>
  <si>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</si>
  <si>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</si>
  <si>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</si>
  <si>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</si>
  <si>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</si>
  <si>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</si>
  <si>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</si>
  <si>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</si>
  <si>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</si>
  <si>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</si>
  <si>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</si>
  <si>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</si>
  <si>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</si>
  <si>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</si>
  <si>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</si>
  <si>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</si>
  <si>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</si>
  <si>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</si>
  <si>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</si>
  <si>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</si>
  <si>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</si>
  <si>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</si>
  <si>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</si>
  <si>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</si>
  <si>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</si>
  <si>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</si>
  <si>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</si>
  <si>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</si>
  <si>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</si>
  <si>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</si>
  <si>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</si>
  <si>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</si>
  <si>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</si>
  <si>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</si>
  <si>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</si>
  <si>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</si>
  <si>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</si>
  <si>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</si>
  <si>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</si>
  <si>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</si>
  <si>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</si>
  <si>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</si>
  <si>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</si>
  <si>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</si>
  <si>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</si>
  <si>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</si>
  <si>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</si>
  <si>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</si>
  <si>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</si>
  <si>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</si>
  <si>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</si>
  <si>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</si>
  <si>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</si>
  <si>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</si>
  <si>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</si>
  <si>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</si>
  <si>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</si>
  <si>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</si>
  <si>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</si>
  <si>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</si>
  <si>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</si>
  <si>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</si>
  <si>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</si>
  <si>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</si>
  <si>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</si>
  <si>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</si>
  <si>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</si>
  <si>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</si>
  <si>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</si>
  <si>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</si>
  <si>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</si>
  <si>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</si>
  <si>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</si>
  <si>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</si>
  <si>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</si>
  <si>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</si>
  <si>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</si>
  <si>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</si>
  <si>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</si>
  <si>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</si>
  <si>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</si>
  <si>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</si>
  <si>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</si>
  <si>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</si>
  <si>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</si>
  <si>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</si>
  <si>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</si>
  <si>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</si>
  <si>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</si>
  <si>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</si>
  <si>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</si>
  <si>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</si>
  <si>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</si>
  <si>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</si>
  <si>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</si>
  <si>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</si>
  <si>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</si>
  <si>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</si>
  <si>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</si>
  <si>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</si>
  <si>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</si>
  <si>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</si>
  <si>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</si>
  <si>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</si>
  <si>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</si>
  <si>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</si>
  <si>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</si>
  <si>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</si>
  <si>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</si>
  <si>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</si>
  <si>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</si>
  <si>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</si>
  <si>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</si>
  <si>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</si>
  <si>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</si>
  <si>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</si>
  <si>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</si>
  <si>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</si>
  <si>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</si>
  <si>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</si>
  <si>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</si>
  <si>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</si>
  <si>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</si>
  <si>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</si>
  <si>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</si>
  <si>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</si>
  <si>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</si>
  <si>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</si>
  <si>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</si>
  <si>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</si>
  <si>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</si>
  <si>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</si>
  <si>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</si>
  <si>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</si>
  <si>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</si>
  <si>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</si>
  <si>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</si>
  <si>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</si>
  <si>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</si>
  <si>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</si>
  <si>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</si>
  <si>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</si>
  <si>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</si>
  <si>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</si>
  <si>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</si>
  <si>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</si>
  <si>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</si>
  <si>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</si>
  <si>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</si>
  <si>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</si>
  <si>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</si>
  <si>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</si>
  <si>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</si>
  <si>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</si>
  <si>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</si>
  <si>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</si>
  <si>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</si>
  <si>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</si>
  <si>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</si>
  <si>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</si>
  <si>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</si>
  <si>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</si>
  <si>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</si>
  <si>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</si>
  <si>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</si>
  <si>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</si>
  <si>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</si>
  <si>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</si>
  <si>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</si>
  <si>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</si>
  <si>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</si>
  <si>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</si>
  <si>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</si>
  <si>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</si>
  <si>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</si>
  <si>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</si>
  <si>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</si>
  <si>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</si>
  <si>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</si>
  <si>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</si>
  <si>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</si>
  <si>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</si>
  <si>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</si>
  <si>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</si>
  <si>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</si>
  <si>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</si>
  <si>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</si>
  <si>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</si>
  <si>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</si>
  <si>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</si>
  <si>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</si>
  <si>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</si>
  <si>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</si>
  <si>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</si>
  <si>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</si>
  <si>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</si>
  <si>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</si>
  <si>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</si>
  <si>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</si>
  <si>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</si>
  <si>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</si>
  <si>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</si>
  <si>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</si>
  <si>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</si>
  <si>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</si>
  <si>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</si>
  <si>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</si>
  <si>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</si>
  <si>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</si>
  <si>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</si>
  <si>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</si>
  <si>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</si>
  <si>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</si>
  <si>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</si>
  <si>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</si>
  <si>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</si>
  <si>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</si>
  <si>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</si>
  <si>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</si>
  <si>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</si>
  <si>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</si>
  <si>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</si>
  <si>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</si>
  <si>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</si>
  <si>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</si>
  <si>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</si>
  <si>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</si>
  <si>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</si>
  <si>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</si>
  <si>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</si>
  <si>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</si>
  <si>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</si>
  <si>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</si>
  <si>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</si>
  <si>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</si>
  <si>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</si>
  <si>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</si>
  <si>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</si>
  <si>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</si>
  <si>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</si>
  <si>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</si>
  <si>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</si>
  <si>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</si>
  <si>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</si>
  <si>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</si>
  <si>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</si>
  <si>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</si>
  <si>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</si>
  <si>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</si>
  <si>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</si>
  <si>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</si>
  <si>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</si>
  <si>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</si>
  <si>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</si>
  <si>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</si>
  <si>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</si>
  <si>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</si>
  <si>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</si>
  <si>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</si>
  <si>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</si>
  <si>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</si>
  <si>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</si>
  <si>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</si>
  <si>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</si>
  <si>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</si>
  <si>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</si>
  <si>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</si>
  <si>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</si>
  <si>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</si>
  <si>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</si>
  <si>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</si>
  <si>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</si>
  <si>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</si>
  <si>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</si>
  <si>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</si>
  <si>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</si>
  <si>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</si>
  <si>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</si>
  <si>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</si>
  <si>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</si>
  <si>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</si>
  <si>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</si>
  <si>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</si>
  <si>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</si>
  <si>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</si>
  <si>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</si>
  <si>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</si>
  <si>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</si>
  <si>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</si>
  <si>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</si>
  <si>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</si>
  <si>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</si>
  <si>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</si>
  <si>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</si>
  <si>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</si>
  <si>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</si>
  <si>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</si>
  <si>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</si>
  <si>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</si>
  <si>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</si>
  <si>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</si>
  <si>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</si>
  <si>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</si>
  <si>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</si>
  <si>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</si>
  <si>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</si>
  <si>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</si>
  <si>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</si>
  <si>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</si>
  <si>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</si>
  <si>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</si>
  <si>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</si>
  <si>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</si>
  <si>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</si>
  <si>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</si>
  <si>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</si>
  <si>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</si>
  <si>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</si>
  <si>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</si>
  <si>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</si>
  <si>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</si>
  <si>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</si>
  <si>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</si>
  <si>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</si>
  <si>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</si>
  <si>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</si>
  <si>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</si>
  <si>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</si>
  <si>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</si>
  <si>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</si>
  <si>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</si>
  <si>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</si>
  <si>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</si>
  <si>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</si>
  <si>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</si>
  <si>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</si>
  <si>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</si>
  <si>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</si>
  <si>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</si>
  <si>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</si>
  <si>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</si>
  <si>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</si>
  <si>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</si>
  <si>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</si>
  <si>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</si>
  <si>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</si>
  <si>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</si>
  <si>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</si>
  <si>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</si>
  <si>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</si>
  <si>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</si>
  <si>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</si>
  <si>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</si>
  <si>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</si>
  <si>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</si>
  <si>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</si>
  <si>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</si>
  <si>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</si>
  <si>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</si>
  <si>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</si>
  <si>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</si>
  <si>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</si>
  <si>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</si>
  <si>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</si>
  <si>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</si>
  <si>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</si>
  <si>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</si>
  <si>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</si>
  <si>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</si>
  <si>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</si>
  <si>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</si>
  <si>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</si>
  <si>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</si>
  <si>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</si>
  <si>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</si>
  <si>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</si>
  <si>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</si>
  <si>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</si>
  <si>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</si>
  <si>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</si>
  <si>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</si>
  <si>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</si>
  <si>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</si>
  <si>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</si>
  <si>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</si>
  <si>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</si>
  <si>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</si>
  <si>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</si>
  <si>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</si>
  <si>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</si>
  <si>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</si>
  <si>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</si>
  <si>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</si>
  <si>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</si>
  <si>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</si>
  <si>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</si>
  <si>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</si>
  <si>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</si>
  <si>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</si>
  <si>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</si>
  <si>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</si>
  <si>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</si>
  <si>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</si>
  <si>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</si>
  <si>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</si>
  <si>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</si>
  <si>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</si>
  <si>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</si>
  <si>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</si>
  <si>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</si>
  <si>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</si>
  <si>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</si>
  <si>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</si>
  <si>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</si>
  <si>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</si>
  <si>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</si>
  <si>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</si>
  <si>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</si>
  <si>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</si>
  <si>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</si>
  <si>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</si>
  <si>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</si>
  <si>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</si>
  <si>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</si>
  <si>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</si>
  <si>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</si>
  <si>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</si>
  <si>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</si>
  <si>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</si>
  <si>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</si>
  <si>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</si>
  <si>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</si>
  <si>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</si>
  <si>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</si>
  <si>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</si>
  <si>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</si>
  <si>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</si>
  <si>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</si>
  <si>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</si>
  <si>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</si>
  <si>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</si>
  <si>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</si>
  <si>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</si>
  <si>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</si>
  <si>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</si>
  <si>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</si>
  <si>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</si>
  <si>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</si>
  <si>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</si>
  <si>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</si>
  <si>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</si>
  <si>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</si>
  <si>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</si>
  <si>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</si>
  <si>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</si>
  <si>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</si>
  <si>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</si>
  <si>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</si>
  <si>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</si>
  <si>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</si>
  <si>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</si>
  <si>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</si>
  <si>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</si>
  <si>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</si>
  <si>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</si>
  <si>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</si>
  <si>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</si>
  <si>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</si>
  <si>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</si>
  <si>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</si>
  <si>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</si>
  <si>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</si>
  <si>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</si>
  <si>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</si>
  <si>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</si>
  <si>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</si>
  <si>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</si>
  <si>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</si>
  <si>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</si>
  <si>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</si>
  <si>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</si>
  <si>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</si>
  <si>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</si>
  <si>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</si>
  <si>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</si>
  <si>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</si>
  <si>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</si>
  <si>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</si>
  <si>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</si>
  <si>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</si>
  <si>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</si>
  <si>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</si>
  <si>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</si>
  <si>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</si>
  <si>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</si>
  <si>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</si>
  <si>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</si>
  <si>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</si>
  <si>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</si>
  <si>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</si>
  <si>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</si>
  <si>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</si>
  <si>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</si>
  <si>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</si>
  <si>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</si>
  <si>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</si>
  <si>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</si>
  <si>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</si>
  <si>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</si>
  <si>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</si>
  <si>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</si>
  <si>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</si>
  <si>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</si>
  <si>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</si>
  <si>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</si>
  <si>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</si>
  <si>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</si>
  <si>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</si>
  <si>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</si>
  <si>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</si>
  <si>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</si>
  <si>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</si>
  <si>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</si>
  <si>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</si>
  <si>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</si>
  <si>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</si>
  <si>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</si>
  <si>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</si>
  <si>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</si>
  <si>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</si>
  <si>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</si>
  <si>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</si>
  <si>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</si>
  <si>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</si>
  <si>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</si>
  <si>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</si>
  <si>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</si>
  <si>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</si>
  <si>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</si>
  <si>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</si>
  <si>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</si>
  <si>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</si>
  <si>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</si>
  <si>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</si>
  <si>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</si>
  <si>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</si>
  <si>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</si>
  <si>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</si>
  <si>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</si>
  <si>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</si>
  <si>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</si>
  <si>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</si>
  <si>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</si>
  <si>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</si>
  <si>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</si>
  <si>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</si>
  <si>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</si>
  <si>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</si>
  <si>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</si>
  <si>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</si>
  <si>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</si>
  <si>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</si>
  <si>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</si>
  <si>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</si>
  <si>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</si>
  <si>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</si>
  <si>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</si>
  <si>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</si>
  <si>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</si>
  <si>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</si>
  <si>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</si>
  <si>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</si>
  <si>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</si>
  <si>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</si>
  <si>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</si>
  <si>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</si>
  <si>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</si>
  <si>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</si>
  <si>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</si>
  <si>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</si>
  <si>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</si>
  <si>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</si>
  <si>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</si>
  <si>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</si>
  <si>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</si>
  <si>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</si>
  <si>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</si>
  <si>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</si>
  <si>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</si>
  <si>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</si>
  <si>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</si>
  <si>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</si>
  <si>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</si>
  <si>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</si>
  <si>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</si>
  <si>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</si>
  <si>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</si>
  <si>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</si>
  <si>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</si>
  <si>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</si>
  <si>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</si>
  <si>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</si>
  <si>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</si>
  <si>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</si>
  <si>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</si>
  <si>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</si>
  <si>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</si>
  <si>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</si>
  <si>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</si>
  <si>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</si>
  <si>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</si>
  <si>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</si>
  <si>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</si>
  <si>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</si>
  <si>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</si>
  <si>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</si>
  <si>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</si>
  <si>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</si>
  <si>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</si>
  <si>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</si>
  <si>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</si>
  <si>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</si>
  <si>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</si>
  <si>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</si>
  <si>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</si>
  <si>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</si>
  <si>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</si>
  <si>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</si>
  <si>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</si>
  <si>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</si>
  <si>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</si>
  <si>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</si>
  <si>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</si>
  <si>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</si>
  <si>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</si>
  <si>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</si>
  <si>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</si>
  <si>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</si>
  <si>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</si>
  <si>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</si>
  <si>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</si>
  <si>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</si>
  <si>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</si>
  <si>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</si>
  <si>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</si>
  <si>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</si>
  <si>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</si>
  <si>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</si>
  <si>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</si>
  <si>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</si>
  <si>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</si>
  <si>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</si>
  <si>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</si>
  <si>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</si>
  <si>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</si>
  <si>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</si>
  <si>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</si>
  <si>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</si>
  <si>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</si>
  <si>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</si>
  <si>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</si>
  <si>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</si>
  <si>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</si>
  <si>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</si>
  <si>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</si>
  <si>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</si>
  <si>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</si>
  <si>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</si>
  <si>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</si>
  <si>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</si>
  <si>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</si>
  <si>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</si>
  <si>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</si>
  <si>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</si>
  <si>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</si>
  <si>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</si>
  <si>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</si>
  <si>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</si>
  <si>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</si>
  <si>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</si>
  <si>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</si>
  <si>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</si>
  <si>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</si>
  <si>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</si>
  <si>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</si>
  <si>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</si>
  <si>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</si>
  <si>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</si>
  <si>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</si>
  <si>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</si>
  <si>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</si>
  <si>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</si>
  <si>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</si>
  <si>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</si>
  <si>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</si>
  <si>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</si>
  <si>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</si>
  <si>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</si>
  <si>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</si>
  <si>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</si>
  <si>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</si>
  <si>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</si>
  <si>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</si>
  <si>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</si>
  <si>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</si>
  <si>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</si>
  <si>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</si>
  <si>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</si>
  <si>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</si>
  <si>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</si>
  <si>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</si>
  <si>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</si>
  <si>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</si>
  <si>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</si>
  <si>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</si>
  <si>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</si>
  <si>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</si>
  <si>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</si>
  <si>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</si>
  <si>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</si>
  <si>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</si>
  <si>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</si>
  <si>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</si>
  <si>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</si>
  <si>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</si>
  <si>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</si>
  <si>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</si>
  <si>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</si>
  <si>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</si>
  <si>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</si>
  <si>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</si>
  <si>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</si>
  <si>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</si>
  <si>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</si>
  <si>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</si>
  <si>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</si>
  <si>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</si>
  <si>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</si>
  <si>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</si>
  <si>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</si>
  <si>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</si>
  <si>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</si>
  <si>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</si>
  <si>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</si>
  <si>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</si>
  <si>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</si>
  <si>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</si>
  <si>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</si>
  <si>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</si>
  <si>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</si>
  <si>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</si>
  <si>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</si>
  <si>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</si>
  <si>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</si>
  <si>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</si>
  <si>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</si>
  <si>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</si>
  <si>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</si>
  <si>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</si>
  <si>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</si>
  <si>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</si>
  <si>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</si>
  <si>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</si>
  <si>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</si>
  <si>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</si>
  <si>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</si>
  <si>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</si>
  <si>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</si>
  <si>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</si>
  <si>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</si>
  <si>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</si>
  <si>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</si>
  <si>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</si>
  <si>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</si>
  <si>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</si>
  <si>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</si>
  <si>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</si>
  <si>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</si>
  <si>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</si>
  <si>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</si>
  <si>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</si>
  <si>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</si>
  <si>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</si>
  <si>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</si>
  <si>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</si>
  <si>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</si>
  <si>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</si>
  <si>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</si>
  <si>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</si>
  <si>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</si>
  <si>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</si>
  <si>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</si>
  <si>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</si>
  <si>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</si>
  <si>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</si>
  <si>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</si>
  <si>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</si>
  <si>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</si>
  <si>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</si>
  <si>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</si>
  <si>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</si>
  <si>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</si>
  <si>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</si>
  <si>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</si>
  <si>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</si>
  <si>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</si>
  <si>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</si>
  <si>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</si>
  <si>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</si>
  <si>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</si>
  <si>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</si>
  <si>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</si>
  <si>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</si>
  <si>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</si>
  <si>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</si>
  <si>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</si>
  <si>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</si>
  <si>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</si>
  <si>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</si>
  <si>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</si>
  <si>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</si>
  <si>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</si>
  <si>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</si>
  <si>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</si>
  <si>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</si>
  <si>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</si>
  <si>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</si>
  <si>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</si>
  <si>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</si>
  <si>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</si>
  <si>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</si>
  <si>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</si>
  <si>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</si>
  <si>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</si>
  <si>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</si>
  <si>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</si>
  <si>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</si>
  <si>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</si>
  <si>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</si>
  <si>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</si>
  <si>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</si>
  <si>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</si>
  <si>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</si>
  <si>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</si>
  <si>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</si>
  <si>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</si>
  <si>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</si>
  <si>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</si>
  <si>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</si>
  <si>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</si>
  <si>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</si>
  <si>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</si>
  <si>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</si>
  <si>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</si>
  <si>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</si>
  <si>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</si>
  <si>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</si>
  <si>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</si>
  <si>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</si>
  <si>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</si>
  <si>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</si>
  <si>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</si>
  <si>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</si>
  <si>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</si>
  <si>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</si>
  <si>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</si>
  <si>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</si>
  <si>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</si>
  <si>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</si>
  <si>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</si>
  <si>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</si>
  <si>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</si>
  <si>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</si>
  <si>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</si>
  <si>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</si>
  <si>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</si>
  <si>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</si>
  <si>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</si>
  <si>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</si>
  <si>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</si>
  <si>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</si>
  <si>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</si>
  <si>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</si>
  <si>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</si>
  <si>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</si>
  <si>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</si>
  <si>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</si>
  <si>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</si>
  <si>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</si>
  <si>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</si>
  <si>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</si>
  <si>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</si>
  <si>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</si>
  <si>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</si>
  <si>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</si>
  <si>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</si>
  <si>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</si>
  <si>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</si>
  <si>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</si>
  <si>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</si>
  <si>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</si>
  <si>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</si>
  <si>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</si>
  <si>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</si>
  <si>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</si>
  <si>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</si>
  <si>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</si>
  <si>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</si>
  <si>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</si>
  <si>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</si>
  <si>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</si>
  <si>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</si>
  <si>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</si>
  <si>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</si>
  <si>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</si>
  <si>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</si>
  <si>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</si>
  <si>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</si>
  <si>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</si>
  <si>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</si>
  <si>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</si>
  <si>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</si>
  <si>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</si>
  <si>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</si>
  <si>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</si>
  <si>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</si>
  <si>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</si>
  <si>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</si>
  <si>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</si>
  <si>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</si>
  <si>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</si>
  <si>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</si>
  <si>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</si>
  <si>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</si>
  <si>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</si>
  <si>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</si>
  <si>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</si>
  <si>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</si>
  <si>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</si>
  <si>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</si>
  <si>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</si>
  <si>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</si>
  <si>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</si>
  <si>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</si>
  <si>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</si>
  <si>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</si>
  <si>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</si>
  <si>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</si>
  <si>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</si>
  <si>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</si>
  <si>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</si>
  <si>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</si>
  <si>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</si>
  <si>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</si>
  <si>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</si>
  <si>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</si>
  <si>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</si>
  <si>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</si>
  <si>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</si>
  <si>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</si>
  <si>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</si>
  <si>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</si>
  <si>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</si>
  <si>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</si>
  <si>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</si>
  <si>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</si>
  <si>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</si>
  <si>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</si>
  <si>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</si>
  <si>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</si>
  <si>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</si>
  <si>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</si>
  <si>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</si>
  <si>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</si>
  <si>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</si>
  <si>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</si>
  <si>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</si>
  <si>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</si>
  <si>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</si>
  <si>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</si>
  <si>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</si>
  <si>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</si>
  <si>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</si>
  <si>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</si>
  <si>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</si>
  <si>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</si>
  <si>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</si>
  <si>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</si>
  <si>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</si>
  <si>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</si>
  <si>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</si>
  <si>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</si>
  <si>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</si>
  <si>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</si>
  <si>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</si>
  <si>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</si>
  <si>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</si>
  <si>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</si>
  <si>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</si>
  <si>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</si>
  <si>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</si>
  <si>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</si>
  <si>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</si>
  <si>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</si>
  <si>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</si>
  <si>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</si>
  <si>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</si>
  <si>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</si>
  <si>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</si>
  <si>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</si>
  <si>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</si>
  <si>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</si>
  <si>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</si>
  <si>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</si>
  <si>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</si>
  <si>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</si>
  <si>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</si>
  <si>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</si>
  <si>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</si>
  <si>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</si>
  <si>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</si>
  <si>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</si>
  <si>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</si>
  <si>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</si>
  <si>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</si>
  <si>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</si>
  <si>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</si>
  <si>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</si>
  <si>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</si>
  <si>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</si>
  <si>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</si>
  <si>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</si>
  <si>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</si>
  <si>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</si>
  <si>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</si>
  <si>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</si>
  <si>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</si>
  <si>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</si>
  <si>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</si>
  <si>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</si>
  <si>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</si>
  <si>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</si>
  <si>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</si>
  <si>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</si>
  <si>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</si>
  <si>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</si>
  <si>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</si>
  <si>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</si>
  <si>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</si>
  <si>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</si>
  <si>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</si>
  <si>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</si>
  <si>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</si>
  <si>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</si>
  <si>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</si>
  <si>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</si>
  <si>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</si>
  <si>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</si>
  <si>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</si>
  <si>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</si>
  <si>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</si>
  <si>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</si>
  <si>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</si>
  <si>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</si>
  <si>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</si>
  <si>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</si>
  <si>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</si>
  <si>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</si>
  <si>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</si>
  <si>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</si>
  <si>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</si>
  <si>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</si>
  <si>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</si>
  <si>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</si>
  <si>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</si>
  <si>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</si>
  <si>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</si>
  <si>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</si>
  <si>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</si>
  <si>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</si>
  <si>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</si>
  <si>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</si>
  <si>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</si>
  <si>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</si>
  <si>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</si>
  <si>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</si>
  <si>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</si>
  <si>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</si>
  <si>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</si>
  <si>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</si>
  <si>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</si>
  <si>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</si>
  <si>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</si>
  <si>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</si>
  <si>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</si>
  <si>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</si>
  <si>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</si>
  <si>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</si>
  <si>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</si>
  <si>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</si>
  <si>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</si>
  <si>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</si>
  <si>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</si>
  <si>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</si>
  <si>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</si>
  <si>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</si>
  <si>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</si>
  <si>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</si>
  <si>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</si>
  <si>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</si>
  <si>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</si>
  <si>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</si>
  <si>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</si>
  <si>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</si>
  <si>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</si>
  <si>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</si>
  <si>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</si>
  <si>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</si>
  <si>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</si>
  <si>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</si>
  <si>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</si>
  <si>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</si>
  <si>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</si>
  <si>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</si>
  <si>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</si>
  <si>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</si>
  <si>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</si>
  <si>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</si>
  <si>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</si>
  <si>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</si>
  <si>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</si>
  <si>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</si>
  <si>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</si>
  <si>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</si>
  <si>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</si>
  <si>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</si>
  <si>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</si>
  <si>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</si>
  <si>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</si>
  <si>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</si>
  <si>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</si>
  <si>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</si>
  <si>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</si>
  <si>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</si>
  <si>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</si>
  <si>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</si>
  <si>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</si>
  <si>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</si>
  <si>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</si>
  <si>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</si>
  <si>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</si>
  <si>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</si>
  <si>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</si>
  <si>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</si>
  <si>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</si>
  <si>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</si>
  <si>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</si>
  <si>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</si>
  <si>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</si>
  <si>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</si>
  <si>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</si>
  <si>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</si>
  <si>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</si>
  <si>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</si>
  <si>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</si>
  <si>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</si>
  <si>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</si>
  <si>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</si>
  <si>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</si>
  <si>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</si>
  <si>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</si>
  <si>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</si>
  <si>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</si>
  <si>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</si>
  <si>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</si>
  <si>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</si>
  <si>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</si>
  <si>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</si>
  <si>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</si>
  <si>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</si>
  <si>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</si>
  <si>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</si>
  <si>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</si>
  <si>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</si>
  <si>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</si>
  <si>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</si>
  <si>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</si>
  <si>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</si>
  <si>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</si>
  <si>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</si>
  <si>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</si>
  <si>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</si>
  <si>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</si>
  <si>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</si>
  <si>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</si>
  <si>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</si>
  <si>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</si>
  <si>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</si>
  <si>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</si>
  <si>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</si>
  <si>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</si>
  <si>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</si>
  <si>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</si>
  <si>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</si>
  <si>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</si>
  <si>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</si>
  <si>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</si>
  <si>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</si>
  <si>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</si>
  <si>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</si>
  <si>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</si>
  <si>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</si>
  <si>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</si>
  <si>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</si>
  <si>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</si>
  <si>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</si>
  <si>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</si>
  <si>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</si>
  <si>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</si>
  <si>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</si>
  <si>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</si>
  <si>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</si>
  <si>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</si>
  <si>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</si>
  <si>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</si>
  <si>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</si>
  <si>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</si>
  <si>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</si>
  <si>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</si>
  <si>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</si>
  <si>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</si>
  <si>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</si>
  <si>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</si>
  <si>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</si>
  <si>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</si>
  <si>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</si>
  <si>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</si>
  <si>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</si>
  <si>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</si>
  <si>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</si>
  <si>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</si>
  <si>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</si>
  <si>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</si>
  <si>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</si>
  <si>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</si>
  <si>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</si>
  <si>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</si>
  <si>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</si>
  <si>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</si>
  <si>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</si>
  <si>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</si>
  <si>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</si>
  <si>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</si>
  <si>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</si>
  <si>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</si>
  <si>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</si>
  <si>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</si>
  <si>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</si>
  <si>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</si>
  <si>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</si>
  <si>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</si>
  <si>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</si>
  <si>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</si>
  <si>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</si>
  <si>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</si>
  <si>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</si>
  <si>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</si>
  <si>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</si>
  <si>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</si>
  <si>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</si>
  <si>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</si>
  <si>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</si>
  <si>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</si>
  <si>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</si>
  <si>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</si>
  <si>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</si>
  <si>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</si>
  <si>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</si>
  <si>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</si>
  <si>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</si>
  <si>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</si>
  <si>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</si>
  <si>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</si>
  <si>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</si>
  <si>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</si>
  <si>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</si>
  <si>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</si>
  <si>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</si>
  <si>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</si>
  <si>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</si>
  <si>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</si>
  <si>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</si>
  <si>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</si>
  <si>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</si>
  <si>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</si>
  <si>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</si>
  <si>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</si>
  <si>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</si>
  <si>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</si>
  <si>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</si>
  <si>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</si>
  <si>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</si>
  <si>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</si>
  <si>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</si>
  <si>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</si>
  <si>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</si>
  <si>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</si>
  <si>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</si>
  <si>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</si>
  <si>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</si>
  <si>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</si>
  <si>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</si>
  <si>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</si>
  <si>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</si>
  <si>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</si>
  <si>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</si>
  <si>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</si>
  <si>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</si>
  <si>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</si>
  <si>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</si>
  <si>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</si>
  <si>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</si>
  <si>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</si>
  <si>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</si>
  <si>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</si>
  <si>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</si>
  <si>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</si>
  <si>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</si>
  <si>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</si>
  <si>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</si>
  <si>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</si>
  <si>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</si>
  <si>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</si>
  <si>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</si>
  <si>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</si>
  <si>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</si>
  <si>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</si>
  <si>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</si>
  <si>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</si>
  <si>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</si>
  <si>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</si>
  <si>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</si>
  <si>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</si>
  <si>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</si>
  <si>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</si>
  <si>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</si>
  <si>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</si>
  <si>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</si>
  <si>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</si>
  <si>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</si>
  <si>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</si>
  <si>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</si>
  <si>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</si>
  <si>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</si>
  <si>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</si>
  <si>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</si>
  <si>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</si>
  <si>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</si>
  <si>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</si>
  <si>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</si>
  <si>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</si>
  <si>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</si>
  <si>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</si>
  <si>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</si>
  <si>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</si>
  <si>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</si>
  <si>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</si>
  <si>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</si>
  <si>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</si>
  <si>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</si>
  <si>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</si>
  <si>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</si>
  <si>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</si>
  <si>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</si>
  <si>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</si>
  <si>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</si>
  <si>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</si>
  <si>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</si>
  <si>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</si>
  <si>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</si>
  <si>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</si>
  <si>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</si>
  <si>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</si>
  <si>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</si>
  <si>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</si>
  <si>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</si>
  <si>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</si>
  <si>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</si>
  <si>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</si>
  <si>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</si>
  <si>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</si>
  <si>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</si>
  <si>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</si>
  <si>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</si>
  <si>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</si>
  <si>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</si>
  <si>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</si>
  <si>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</si>
  <si>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</si>
  <si>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</si>
  <si>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</si>
  <si>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</si>
  <si>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</si>
  <si>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</si>
  <si>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</si>
  <si>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</si>
  <si>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</si>
  <si>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</si>
  <si>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</si>
  <si>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</si>
  <si>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</si>
  <si>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</si>
  <si>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</si>
  <si>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</si>
  <si>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</si>
  <si>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</si>
  <si>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</si>
  <si>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</si>
  <si>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</si>
  <si>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</si>
  <si>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</si>
  <si>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</si>
  <si>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</si>
  <si>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</si>
  <si>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</si>
  <si>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</si>
  <si>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</si>
  <si>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</si>
  <si>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</si>
  <si>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</si>
  <si>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</si>
  <si>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</si>
  <si>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</si>
  <si>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</si>
  <si>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</si>
  <si>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</si>
  <si>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</si>
  <si>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</si>
  <si>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</si>
  <si>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</si>
  <si>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</si>
  <si>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</si>
  <si>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</si>
  <si>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</si>
  <si>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</si>
  <si>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</si>
  <si>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</si>
  <si>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</si>
  <si>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</si>
  <si>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</si>
  <si>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</si>
  <si>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</si>
  <si>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</si>
  <si>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</si>
  <si>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</si>
  <si>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</si>
  <si>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</si>
  <si>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</si>
  <si>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</si>
  <si>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</si>
  <si>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</si>
  <si>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</si>
  <si>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</si>
  <si>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</si>
  <si>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</si>
  <si>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</si>
  <si>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</si>
  <si>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</si>
  <si>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</si>
  <si>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</si>
  <si>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</si>
  <si>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</si>
  <si>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</si>
  <si>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</si>
  <si>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</si>
  <si>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</si>
  <si>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</si>
  <si>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</si>
  <si>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</si>
  <si>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</si>
  <si>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</si>
  <si>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</si>
  <si>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</si>
  <si>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</si>
  <si>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</si>
  <si>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</si>
  <si>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</si>
  <si>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</si>
  <si>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</si>
  <si>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</si>
  <si>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</si>
  <si>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</si>
  <si>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</si>
  <si>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</si>
  <si>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</si>
  <si>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</si>
  <si>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</si>
  <si>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</si>
  <si>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</si>
  <si>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</si>
  <si>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</si>
  <si>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</si>
  <si>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</si>
  <si>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</si>
  <si>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</si>
  <si>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</si>
  <si>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</si>
  <si>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</si>
  <si>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</si>
  <si>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</si>
  <si>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</si>
  <si>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</si>
  <si>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</si>
  <si>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</si>
  <si>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</si>
  <si>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</si>
  <si>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</si>
  <si>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</si>
  <si>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</si>
  <si>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</si>
  <si>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</si>
  <si>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</si>
  <si>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</si>
  <si>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</si>
  <si>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</si>
  <si>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</si>
  <si>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</si>
  <si>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</si>
  <si>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</si>
  <si>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</si>
  <si>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</si>
  <si>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</si>
  <si>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</si>
  <si>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</si>
  <si>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</si>
  <si>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</si>
  <si>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</si>
  <si>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</si>
  <si>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</si>
  <si>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</si>
  <si>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</si>
  <si>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</si>
  <si>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</si>
  <si>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</si>
  <si>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</si>
  <si>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</si>
  <si>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</si>
  <si>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</si>
  <si>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</si>
  <si>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</si>
  <si>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</si>
  <si>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</si>
  <si>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</si>
  <si>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</si>
  <si>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</si>
  <si>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</si>
  <si>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</si>
  <si>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</si>
  <si>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</si>
  <si>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</si>
  <si>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</si>
  <si>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</si>
  <si>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</si>
  <si>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</si>
  <si>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</si>
  <si>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</si>
  <si>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</si>
  <si>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</si>
  <si>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</si>
  <si>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</si>
  <si>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</si>
  <si>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</si>
  <si>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</si>
  <si>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</si>
  <si>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</si>
  <si>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</si>
  <si>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</si>
  <si>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</si>
  <si>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</si>
  <si>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</si>
  <si>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</si>
  <si>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</si>
  <si>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</si>
  <si>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</si>
  <si>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</si>
  <si>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</si>
  <si>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</si>
  <si>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</si>
  <si>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</si>
  <si>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</si>
  <si>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</si>
  <si>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</si>
  <si>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</si>
  <si>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</si>
  <si>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</si>
  <si>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</si>
  <si>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</si>
  <si>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</si>
  <si>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</si>
  <si>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</si>
  <si>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</si>
  <si>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</si>
  <si>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</si>
  <si>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</si>
  <si>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</si>
  <si>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</si>
  <si>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</si>
  <si>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</si>
  <si>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</si>
  <si>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</si>
  <si>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</si>
  <si>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</si>
  <si>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</si>
  <si>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</si>
  <si>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</si>
  <si>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</si>
  <si>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</si>
  <si>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</si>
  <si>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</si>
  <si>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</si>
  <si>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</si>
  <si>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</si>
  <si>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</si>
  <si>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</si>
  <si>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</si>
  <si>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</si>
  <si>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</si>
  <si>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</si>
  <si>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</si>
  <si>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</si>
  <si>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</si>
  <si>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</si>
  <si>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</si>
  <si>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</si>
  <si>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</si>
  <si>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</si>
  <si>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</si>
  <si>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</si>
  <si>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</si>
  <si>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</si>
  <si>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</si>
  <si>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</si>
  <si>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</si>
  <si>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</si>
  <si>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</si>
  <si>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</si>
  <si>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</si>
  <si>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</si>
  <si>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</si>
  <si>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</si>
  <si>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</si>
  <si>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</si>
  <si>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</si>
  <si>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</si>
  <si>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</si>
  <si>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</si>
  <si>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</si>
  <si>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</si>
  <si>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</si>
  <si>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</si>
  <si>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</si>
  <si>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</si>
  <si>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</si>
  <si>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</si>
  <si>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</si>
  <si>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</si>
  <si>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</si>
  <si>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</si>
  <si>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</si>
  <si>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</si>
  <si>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</si>
  <si>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</si>
  <si>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</si>
  <si>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</si>
  <si>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</si>
  <si>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</si>
  <si>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</si>
  <si>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</si>
  <si>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</si>
  <si>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</si>
  <si>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</si>
  <si>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</si>
  <si>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</si>
  <si>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</si>
  <si>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</si>
  <si>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</si>
  <si>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</si>
  <si>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</si>
  <si>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</si>
  <si>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</si>
  <si>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</si>
  <si>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</si>
  <si>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</si>
  <si>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</si>
  <si>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</si>
  <si>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</si>
  <si>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</si>
  <si>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</si>
  <si>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</si>
  <si>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</si>
  <si>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</si>
  <si>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</si>
  <si>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</si>
  <si>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</si>
  <si>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</si>
  <si>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</si>
  <si>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</si>
  <si>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</si>
  <si>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</si>
  <si>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</si>
  <si>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</si>
  <si>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</si>
  <si>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</si>
  <si>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</si>
  <si>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</si>
  <si>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</si>
  <si>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</si>
  <si>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</si>
  <si>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</si>
  <si>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</si>
  <si>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</si>
  <si>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</si>
  <si>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</si>
  <si>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</si>
  <si>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</si>
  <si>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</si>
  <si>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</si>
  <si>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</si>
  <si>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</si>
  <si>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</si>
  <si>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</si>
  <si>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</si>
  <si>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</si>
  <si>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</si>
  <si>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</si>
  <si>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</si>
  <si>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</si>
  <si>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</si>
  <si>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</si>
  <si>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</si>
  <si>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</si>
  <si>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</si>
  <si>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</si>
  <si>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</si>
  <si>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</si>
  <si>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</si>
  <si>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</si>
  <si>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</si>
  <si>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</si>
  <si>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</si>
  <si>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</si>
  <si>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</si>
  <si>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</si>
  <si>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</si>
  <si>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</si>
  <si>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</si>
  <si>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</si>
  <si>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</si>
  <si>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</si>
  <si>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</si>
  <si>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</si>
  <si>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</si>
  <si>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</si>
  <si>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</si>
  <si>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</si>
  <si>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</si>
  <si>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</si>
  <si>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</si>
  <si>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</si>
  <si>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</si>
  <si>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</si>
  <si>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</si>
  <si>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</si>
  <si>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</si>
  <si>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</si>
  <si>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</si>
  <si>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</si>
  <si>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</si>
  <si>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</si>
  <si>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</si>
  <si>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</si>
  <si>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</si>
  <si>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</si>
  <si>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</si>
  <si>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</si>
  <si>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</si>
  <si>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</si>
  <si>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</si>
  <si>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</si>
  <si>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</si>
  <si>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</si>
  <si>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</si>
  <si>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</si>
  <si>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</si>
  <si>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</si>
  <si>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</si>
  <si>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</si>
  <si>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</si>
  <si>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</si>
  <si>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</si>
  <si>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</si>
  <si>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</si>
  <si>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</si>
  <si>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</si>
  <si>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</si>
  <si>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</si>
  <si>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</si>
  <si>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</si>
  <si>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</si>
  <si>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</si>
  <si>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</si>
  <si>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</si>
  <si>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</si>
  <si>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</si>
  <si>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</si>
  <si>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</si>
  <si>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</si>
  <si>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</si>
  <si>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</si>
  <si>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</si>
  <si>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</si>
  <si>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</si>
  <si>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</si>
  <si>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</si>
  <si>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</si>
  <si>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</si>
  <si>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</si>
  <si>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</si>
  <si>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</si>
  <si>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</si>
  <si>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</si>
  <si>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</si>
  <si>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</si>
  <si>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</si>
  <si>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</si>
  <si>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</si>
  <si>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</si>
  <si>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</si>
  <si>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</si>
  <si>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</si>
  <si>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</si>
  <si>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</si>
  <si>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</si>
  <si>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</si>
  <si>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</si>
  <si>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</si>
  <si>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</si>
  <si>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</si>
  <si>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</si>
  <si>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</si>
  <si>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</si>
  <si>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</si>
  <si>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</si>
  <si>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</si>
  <si>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</si>
  <si>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</si>
  <si>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</si>
  <si>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</si>
  <si>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</si>
  <si>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</si>
  <si>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</si>
  <si>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</si>
  <si>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</si>
  <si>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</si>
  <si>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</si>
  <si>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</si>
  <si>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</si>
  <si>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</si>
  <si>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</si>
  <si>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</si>
  <si>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</si>
  <si>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</si>
  <si>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</si>
  <si>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</si>
  <si>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</si>
  <si>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</si>
  <si>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</si>
  <si>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</si>
  <si>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</si>
  <si>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</si>
  <si>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</si>
  <si>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</si>
  <si>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</si>
  <si>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</si>
  <si>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</si>
  <si>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</si>
  <si>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</si>
  <si>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</si>
  <si>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</si>
  <si>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</si>
  <si>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</si>
  <si>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</si>
  <si>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</si>
  <si>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</si>
  <si>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</si>
  <si>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</si>
  <si>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</si>
  <si>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</si>
  <si>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</si>
  <si>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</si>
  <si>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</si>
  <si>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</si>
  <si>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</si>
  <si>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</si>
  <si>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</si>
  <si>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</si>
  <si>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</si>
  <si>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</si>
  <si>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</si>
  <si>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</si>
  <si>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</si>
  <si>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</si>
  <si>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</si>
  <si>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</si>
  <si>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</si>
  <si>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</si>
  <si>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</si>
  <si>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</si>
  <si>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</si>
  <si>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</si>
  <si>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</si>
  <si>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</si>
  <si>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</si>
  <si>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</si>
  <si>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</si>
  <si>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</si>
  <si>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</si>
  <si>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</si>
  <si>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</si>
  <si>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</si>
  <si>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</si>
  <si>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</si>
  <si>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</si>
  <si>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</si>
  <si>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</si>
  <si>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</si>
  <si>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</si>
  <si>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</si>
  <si>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</si>
  <si>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</si>
  <si>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</si>
  <si>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</si>
  <si>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</si>
  <si>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</si>
  <si>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</si>
  <si>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</si>
  <si>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</si>
  <si>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</si>
  <si>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</si>
  <si>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</si>
  <si>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</si>
  <si>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</si>
  <si>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</si>
  <si>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</si>
  <si>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</si>
  <si>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</si>
  <si>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</si>
  <si>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</si>
  <si>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</si>
  <si>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</si>
  <si>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</si>
  <si>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</si>
  <si>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</si>
  <si>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</si>
  <si>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</si>
  <si>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</si>
  <si>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</si>
  <si>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</si>
  <si>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</si>
  <si>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</si>
  <si>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</si>
  <si>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</si>
  <si>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</si>
  <si>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</si>
  <si>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</si>
  <si>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</si>
  <si>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</si>
  <si>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</si>
  <si>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</si>
  <si>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</si>
  <si>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</si>
  <si>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</si>
  <si>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</si>
  <si>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</si>
  <si>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</si>
  <si>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</si>
  <si>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</si>
  <si>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</si>
  <si>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</si>
  <si>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</si>
  <si>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</si>
  <si>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</si>
  <si>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</si>
  <si>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</si>
  <si>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</si>
  <si>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</si>
  <si>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</si>
  <si>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</si>
  <si>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</si>
  <si>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</si>
  <si>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</si>
  <si>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</si>
  <si>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</si>
  <si>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</si>
  <si>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</si>
  <si>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</si>
  <si>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</si>
  <si>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</si>
  <si>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</si>
  <si>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</si>
  <si>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</si>
  <si>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</si>
  <si>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</si>
  <si>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</si>
  <si>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</si>
  <si>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</si>
  <si>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</si>
  <si>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</si>
  <si>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</si>
  <si>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</si>
  <si>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</si>
  <si>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</si>
  <si>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</si>
  <si>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</si>
  <si>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</si>
  <si>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</si>
  <si>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</si>
  <si>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</si>
  <si>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</si>
  <si>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</si>
  <si>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</si>
  <si>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</si>
  <si>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</si>
  <si>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</si>
  <si>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</si>
  <si>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</si>
  <si>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</si>
  <si>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</si>
  <si>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</si>
  <si>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</si>
  <si>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</si>
  <si>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</si>
  <si>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</si>
  <si>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</si>
  <si>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</si>
  <si>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</si>
  <si>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</si>
  <si>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</si>
  <si>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</si>
  <si>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</si>
  <si>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</si>
  <si>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</si>
  <si>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</si>
  <si>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</si>
  <si>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</si>
  <si>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</si>
  <si>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</si>
  <si>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</si>
  <si>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</si>
  <si>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</si>
  <si>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</si>
  <si>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</si>
  <si>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</si>
  <si>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</si>
  <si>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</si>
  <si>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</si>
  <si>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</si>
  <si>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</si>
  <si>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</si>
  <si>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</si>
  <si>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</si>
  <si>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</si>
  <si>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</si>
  <si>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</si>
  <si>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</si>
  <si>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</si>
  <si>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</si>
  <si>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</si>
  <si>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</si>
  <si>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</si>
  <si>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</si>
  <si>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</si>
  <si>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</si>
  <si>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</si>
  <si>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</si>
  <si>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</si>
  <si>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</si>
  <si>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</si>
  <si>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</si>
  <si>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</si>
  <si>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</si>
  <si>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</si>
  <si>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</si>
  <si>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</si>
  <si>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</si>
  <si>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</si>
  <si>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</si>
  <si>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</si>
  <si>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</si>
  <si>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</si>
  <si>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</si>
  <si>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</si>
  <si>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</si>
  <si>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</si>
  <si>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</si>
  <si>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</si>
  <si>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</si>
  <si>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</si>
  <si>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</si>
  <si>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</si>
  <si>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</si>
  <si>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</si>
  <si>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</si>
  <si>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</si>
  <si>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</si>
  <si>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</si>
  <si>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</si>
  <si>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</si>
  <si>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</si>
  <si>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</si>
  <si>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</si>
  <si>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</si>
  <si>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</si>
  <si>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</si>
  <si>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</si>
  <si>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</si>
  <si>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</si>
  <si>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</si>
  <si>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</si>
  <si>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</si>
  <si>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</si>
  <si>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</si>
  <si>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</si>
  <si>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</si>
  <si>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</si>
  <si>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</si>
  <si>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</si>
  <si>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</si>
  <si>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</si>
  <si>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</si>
  <si>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</si>
  <si>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</si>
  <si>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</si>
  <si>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</si>
  <si>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</si>
  <si>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</si>
  <si>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</si>
  <si>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</si>
  <si>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</si>
  <si>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</si>
  <si>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</si>
  <si>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</si>
  <si>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</si>
  <si>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</si>
  <si>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</si>
  <si>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</si>
  <si>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</si>
  <si>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</si>
  <si>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</si>
  <si>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</si>
  <si>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</si>
  <si>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</si>
  <si>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</si>
  <si>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</si>
  <si>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</si>
  <si>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</si>
  <si>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</si>
  <si>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</si>
  <si>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</si>
  <si>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</si>
  <si>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</si>
  <si>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</si>
  <si>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</si>
  <si>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</si>
  <si>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</si>
  <si>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</si>
  <si>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</si>
  <si>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</si>
  <si>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</si>
  <si>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</si>
  <si>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</si>
  <si>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</si>
  <si>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</si>
  <si>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</si>
  <si>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</si>
  <si>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</si>
  <si>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</si>
  <si>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</si>
  <si>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</si>
  <si>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</si>
  <si>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</si>
  <si>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</si>
  <si>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</si>
  <si>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</si>
  <si>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</si>
  <si>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</si>
  <si>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</si>
  <si>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</si>
  <si>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</si>
  <si>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</si>
  <si>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</si>
  <si>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</si>
  <si>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</si>
  <si>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</si>
  <si>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</si>
  <si>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</si>
  <si>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</si>
  <si>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</si>
  <si>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</si>
  <si>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</si>
  <si>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</si>
  <si>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</si>
  <si>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</si>
  <si>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</si>
  <si>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</si>
  <si>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</si>
  <si>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</si>
  <si>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</si>
  <si>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</si>
  <si>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</si>
  <si>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</si>
  <si>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</si>
  <si>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</si>
  <si>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</si>
  <si>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</si>
  <si>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</si>
  <si>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</si>
  <si>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</si>
  <si>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</si>
  <si>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</si>
  <si>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</si>
  <si>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</si>
  <si>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</si>
  <si>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</si>
  <si>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</si>
  <si>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</si>
  <si>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</si>
  <si>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</si>
  <si>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</si>
  <si>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</si>
  <si>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</si>
  <si>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</si>
  <si>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</si>
  <si>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</si>
  <si>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</si>
  <si>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</si>
  <si>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</si>
  <si>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</si>
  <si>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</si>
  <si>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</si>
  <si>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</si>
  <si>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</si>
  <si>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</si>
  <si>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</si>
  <si>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</si>
  <si>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</si>
  <si>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</si>
  <si>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</si>
  <si>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</si>
  <si>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</si>
  <si>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</si>
  <si>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</si>
  <si>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</si>
  <si>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</si>
  <si>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</si>
  <si>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</si>
  <si>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</si>
  <si>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</si>
  <si>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</si>
  <si>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</si>
  <si>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</si>
  <si>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</si>
  <si>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</si>
  <si>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</si>
  <si>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</si>
  <si>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</si>
  <si>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</si>
  <si>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</si>
  <si>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</si>
  <si>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</si>
  <si>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</si>
  <si>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</si>
  <si>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</si>
  <si>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</si>
  <si>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</si>
  <si>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</si>
  <si>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</si>
  <si>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</si>
  <si>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</si>
  <si>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</si>
  <si>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</si>
  <si>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</si>
  <si>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</si>
  <si>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</si>
  <si>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</si>
  <si>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</si>
  <si>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</si>
  <si>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</si>
  <si>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</si>
  <si>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</si>
  <si>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</si>
  <si>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</si>
  <si>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</si>
  <si>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</si>
  <si>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</si>
  <si>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</si>
  <si>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</si>
  <si>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</si>
  <si>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</si>
  <si>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</si>
  <si>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</si>
  <si>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</si>
  <si>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</si>
  <si>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</si>
  <si>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</si>
  <si>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</si>
  <si>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</si>
  <si>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</si>
  <si>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</si>
  <si>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</si>
  <si>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</si>
  <si>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</si>
  <si>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</si>
  <si>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</si>
  <si>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</si>
  <si>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</si>
  <si>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</si>
  <si>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</si>
  <si>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</si>
  <si>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</si>
  <si>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</si>
  <si>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</si>
  <si>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</si>
  <si>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</si>
  <si>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</si>
  <si>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</si>
  <si>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</si>
  <si>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</si>
  <si>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</si>
  <si>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</si>
  <si>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</si>
  <si>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</si>
  <si>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</si>
  <si>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</si>
  <si>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</si>
  <si>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</si>
  <si>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</si>
  <si>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</si>
  <si>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</si>
  <si>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</si>
  <si>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</si>
  <si>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</si>
  <si>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</si>
  <si>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</si>
  <si>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</si>
  <si>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</si>
  <si>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</si>
  <si>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</si>
  <si>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</si>
  <si>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</si>
  <si>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</si>
  <si>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</si>
  <si>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</si>
  <si>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</si>
  <si>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</si>
  <si>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</si>
  <si>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</si>
  <si>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</si>
  <si>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</si>
  <si>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</si>
  <si>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</si>
  <si>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</si>
  <si>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</si>
  <si>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</si>
  <si>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</si>
  <si>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</si>
  <si>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</si>
  <si>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</si>
  <si>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</si>
  <si>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</si>
  <si>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</si>
  <si>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</si>
  <si>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</si>
  <si>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</si>
  <si>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</si>
  <si>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</si>
  <si>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</si>
  <si>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</si>
  <si>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</si>
  <si>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</si>
  <si>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</si>
  <si>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</si>
  <si>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</si>
  <si>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</si>
  <si>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</si>
  <si>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</si>
  <si>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</si>
  <si>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</si>
  <si>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</si>
  <si>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</si>
  <si>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</si>
  <si>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</si>
  <si>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</si>
  <si>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</si>
  <si>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</si>
  <si>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</si>
  <si>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</si>
  <si>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</si>
  <si>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</si>
  <si>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</si>
  <si>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</si>
  <si>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</si>
  <si>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</si>
  <si>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</si>
  <si>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</si>
  <si>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</si>
  <si>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</si>
  <si>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</si>
  <si>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</si>
  <si>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</si>
  <si>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</si>
  <si>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</si>
  <si>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</si>
  <si>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</si>
  <si>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</si>
  <si>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</si>
  <si>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</si>
  <si>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</si>
  <si>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</si>
  <si>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</si>
  <si>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</si>
  <si>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</si>
  <si>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</si>
  <si>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</si>
  <si>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</si>
  <si>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</si>
  <si>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</si>
  <si>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</si>
  <si>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</si>
  <si>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</si>
  <si>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</si>
  <si>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</si>
  <si>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</si>
  <si>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</si>
  <si>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</si>
  <si>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</si>
  <si>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</si>
  <si>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</si>
  <si>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</si>
  <si>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</si>
  <si>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</si>
  <si>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</si>
  <si>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</si>
  <si>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</si>
  <si>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</si>
  <si>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</si>
  <si>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</si>
  <si>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</si>
  <si>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</si>
  <si>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</si>
  <si>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</si>
  <si>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</si>
  <si>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</si>
  <si>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</si>
  <si>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</si>
  <si>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</si>
  <si>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</si>
  <si>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</si>
  <si>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</si>
  <si>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</si>
  <si>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</si>
  <si>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</si>
  <si>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</si>
  <si>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</si>
  <si>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</si>
  <si>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</si>
  <si>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</si>
  <si>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</si>
  <si>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</si>
  <si>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</si>
  <si>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</si>
  <si>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</si>
  <si>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</si>
  <si>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</si>
  <si>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</si>
  <si>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</si>
  <si>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</si>
  <si>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</si>
  <si>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</si>
  <si>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</si>
  <si>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</si>
  <si>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</si>
  <si>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</si>
  <si>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</si>
  <si>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</si>
  <si>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</si>
  <si>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</si>
  <si>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</si>
  <si>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</si>
  <si>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</si>
  <si>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</si>
  <si>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</si>
  <si>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</si>
  <si>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</si>
  <si>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</si>
  <si>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</si>
  <si>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</si>
  <si>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</si>
  <si>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</si>
  <si>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</si>
  <si>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</si>
  <si>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</si>
  <si>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</si>
  <si>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</si>
  <si>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</si>
  <si>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</si>
  <si>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</si>
  <si>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</si>
  <si>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</si>
  <si>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</si>
  <si>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</si>
  <si>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</si>
  <si>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</si>
  <si>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</si>
  <si>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</si>
  <si>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</si>
  <si>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</si>
  <si>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</si>
  <si>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</si>
  <si>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</si>
  <si>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</si>
  <si>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</si>
  <si>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</si>
  <si>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</si>
  <si>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</si>
  <si>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</si>
  <si>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</si>
  <si>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</si>
  <si>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</si>
  <si>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</si>
  <si>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</si>
  <si>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</si>
  <si>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</si>
  <si>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</si>
  <si>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</si>
  <si>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</si>
  <si>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</si>
  <si>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</si>
  <si>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</si>
  <si>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</si>
  <si>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</si>
  <si>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</si>
  <si>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</si>
  <si>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</si>
  <si>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</si>
  <si>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</si>
  <si>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</si>
  <si>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</si>
  <si>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</si>
  <si>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</si>
  <si>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</si>
  <si>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</si>
  <si>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</si>
  <si>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</si>
  <si>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</si>
  <si>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</si>
  <si>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</si>
  <si>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</si>
  <si>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</si>
  <si>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</si>
  <si>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</si>
  <si>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</si>
  <si>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</si>
  <si>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</si>
  <si>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</si>
  <si>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</si>
  <si>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</si>
  <si>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</si>
  <si>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</si>
  <si>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</si>
  <si>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</si>
  <si>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</si>
  <si>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</si>
  <si>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</si>
  <si>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</si>
  <si>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</si>
  <si>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</si>
  <si>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</si>
  <si>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</si>
  <si>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</si>
  <si>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</si>
  <si>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</si>
  <si>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</si>
  <si>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</si>
  <si>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</si>
  <si>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</si>
  <si>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</si>
  <si>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</si>
  <si>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</si>
  <si>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</si>
  <si>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</si>
  <si>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</si>
  <si>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</si>
  <si>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</si>
  <si>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</si>
  <si>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</si>
  <si>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</si>
  <si>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</si>
  <si>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</si>
  <si>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</si>
  <si>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</si>
  <si>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</si>
  <si>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</si>
  <si>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</si>
  <si>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</si>
  <si>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</si>
  <si>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</si>
  <si>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</si>
  <si>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</si>
  <si>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</si>
  <si>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</si>
  <si>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</si>
  <si>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</si>
  <si>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</si>
  <si>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</si>
  <si>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</si>
  <si>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</si>
  <si>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</si>
  <si>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</si>
  <si>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</si>
  <si>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</si>
  <si>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</si>
  <si>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</si>
  <si>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</si>
  <si>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</si>
  <si>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</si>
  <si>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</si>
  <si>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</si>
  <si>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</si>
  <si>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</si>
  <si>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</si>
  <si>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</si>
  <si>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</si>
  <si>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</si>
  <si>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</si>
  <si>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</si>
  <si>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</si>
  <si>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</si>
  <si>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</si>
  <si>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</si>
  <si>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</si>
  <si>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</si>
  <si>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</si>
  <si>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</si>
  <si>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</si>
  <si>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</si>
  <si>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</si>
  <si>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</si>
  <si>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</si>
  <si>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</si>
  <si>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</si>
  <si>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</si>
  <si>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</si>
  <si>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</si>
  <si>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</si>
  <si>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</si>
  <si>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</si>
  <si>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</si>
  <si>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</si>
  <si>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</si>
  <si>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</si>
  <si>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</si>
  <si>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</si>
  <si>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</si>
  <si>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</si>
  <si>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</si>
  <si>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</si>
  <si>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</si>
  <si>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</si>
  <si>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</si>
  <si>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</si>
  <si>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</si>
  <si>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</si>
  <si>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</si>
  <si>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</si>
  <si>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</si>
  <si>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</si>
  <si>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</si>
  <si>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</si>
  <si>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</si>
  <si>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</si>
  <si>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</si>
  <si>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</si>
  <si>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</si>
  <si>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</si>
  <si>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</si>
  <si>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</si>
  <si>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</si>
  <si>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</si>
  <si>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</si>
  <si>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</si>
  <si>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</si>
  <si>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</si>
  <si>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</si>
  <si>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</si>
  <si>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</si>
  <si>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</si>
  <si>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</si>
  <si>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</si>
  <si>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</si>
  <si>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</si>
  <si>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</si>
  <si>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</si>
  <si>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</si>
  <si>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</si>
  <si>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</si>
  <si>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</si>
  <si>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</si>
  <si>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</si>
  <si>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</si>
  <si>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</si>
  <si>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</si>
  <si>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</si>
  <si>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</si>
  <si>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</si>
  <si>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</si>
  <si>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</si>
  <si>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</si>
  <si>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</si>
  <si>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</si>
  <si>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</si>
  <si>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</si>
  <si>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</si>
  <si>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</si>
  <si>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</si>
  <si>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</si>
  <si>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</si>
  <si>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</si>
  <si>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</si>
  <si>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</si>
  <si>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</si>
  <si>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</si>
  <si>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</si>
  <si>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</si>
  <si>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</si>
  <si>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</si>
  <si>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</si>
  <si>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</si>
  <si>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</si>
  <si>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</si>
  <si>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</si>
  <si>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</si>
  <si>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</si>
  <si>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</si>
  <si>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</si>
  <si>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</si>
  <si>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</si>
  <si>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</si>
  <si>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</si>
  <si>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</si>
  <si>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</si>
  <si>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</si>
  <si>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</si>
  <si>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</si>
  <si>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</si>
  <si>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</si>
  <si>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</si>
  <si>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</si>
  <si>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</si>
  <si>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</si>
  <si>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</si>
  <si>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</si>
  <si>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</si>
  <si>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</si>
  <si>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</si>
  <si>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</si>
  <si>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</si>
  <si>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</si>
  <si>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</si>
  <si>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</si>
  <si>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</si>
  <si>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</si>
  <si>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</si>
  <si>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</si>
  <si>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</si>
  <si>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</si>
  <si>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</si>
  <si>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</si>
  <si>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</si>
  <si>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</si>
  <si>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</si>
  <si>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</si>
  <si>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</si>
  <si>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</si>
  <si>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</si>
  <si>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</si>
  <si>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</si>
  <si>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</si>
  <si>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</si>
  <si>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</si>
  <si>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</si>
  <si>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</si>
  <si>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</si>
  <si>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</si>
  <si>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</si>
  <si>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</si>
  <si>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</si>
  <si>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</si>
  <si>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</si>
  <si>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</si>
  <si>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</si>
  <si>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</si>
  <si>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</si>
  <si>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</si>
  <si>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</si>
  <si>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</si>
  <si>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</si>
  <si>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</si>
  <si>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</si>
  <si>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</si>
  <si>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</si>
  <si>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</si>
  <si>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</si>
  <si>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</si>
  <si>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</si>
  <si>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</si>
  <si>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</si>
  <si>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</si>
  <si>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</si>
  <si>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</si>
  <si>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</si>
  <si>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</si>
  <si>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</si>
  <si>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</si>
  <si>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</si>
  <si>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</si>
  <si>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</si>
  <si>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</si>
  <si>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</si>
  <si>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</si>
  <si>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</si>
  <si>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</si>
  <si>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</si>
  <si>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</si>
  <si>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</si>
  <si>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</si>
  <si>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</si>
  <si>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</si>
  <si>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</si>
  <si>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</si>
  <si>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</si>
  <si>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</si>
  <si>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</si>
  <si>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</si>
  <si>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</si>
  <si>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</si>
  <si>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</si>
  <si>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</si>
  <si>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</si>
  <si>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</si>
  <si>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</si>
  <si>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</si>
  <si>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</si>
  <si>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</si>
  <si>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</si>
  <si>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</si>
  <si>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</si>
  <si>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</si>
  <si>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</si>
  <si>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</si>
  <si>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</si>
  <si>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</si>
  <si>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</si>
  <si>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</si>
  <si>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</si>
  <si>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</si>
  <si>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</si>
  <si>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</si>
  <si>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</si>
  <si>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</si>
  <si>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</si>
  <si>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</si>
  <si>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</si>
  <si>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</si>
  <si>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</si>
  <si>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</si>
  <si>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</si>
  <si>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</si>
  <si>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</si>
  <si>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</si>
  <si>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</si>
  <si>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</si>
  <si>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</si>
  <si>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</si>
  <si>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</si>
  <si>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</si>
  <si>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</si>
  <si>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</si>
  <si>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</si>
  <si>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</si>
  <si>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</si>
  <si>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</si>
  <si>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</si>
  <si>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</si>
  <si>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</si>
  <si>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</si>
  <si>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</si>
  <si>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</si>
  <si>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</si>
  <si>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</si>
  <si>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</si>
  <si>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</si>
  <si>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</si>
  <si>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</si>
  <si>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</si>
  <si>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</si>
  <si>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</si>
  <si>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</si>
  <si>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</si>
  <si>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</si>
  <si>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</si>
  <si>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</si>
  <si>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</si>
  <si>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</si>
  <si>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</si>
  <si>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</si>
  <si>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</si>
  <si>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</si>
  <si>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</si>
  <si>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</si>
  <si>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</si>
  <si>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</si>
  <si>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</si>
  <si>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</si>
  <si>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</si>
  <si>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</si>
  <si>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</si>
  <si>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</si>
  <si>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</si>
  <si>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</si>
  <si>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</si>
  <si>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</si>
  <si>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</si>
  <si>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</si>
  <si>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</si>
  <si>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</si>
  <si>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</si>
  <si>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</si>
  <si>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</si>
  <si>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</si>
  <si>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</si>
  <si>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</si>
  <si>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</si>
  <si>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</si>
  <si>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</si>
  <si>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</si>
  <si>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</si>
  <si>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</si>
  <si>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</si>
  <si>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</si>
  <si>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</si>
  <si>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</si>
  <si>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</si>
  <si>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</si>
  <si>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</si>
  <si>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</si>
  <si>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</si>
  <si>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</si>
  <si>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</si>
  <si>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</si>
  <si>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</si>
  <si>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</si>
  <si>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</si>
  <si>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</si>
  <si>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</si>
  <si>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</si>
  <si>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</si>
  <si>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</si>
  <si>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</si>
  <si>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</si>
  <si>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</si>
  <si>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</si>
  <si>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</si>
  <si>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</si>
  <si>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</si>
  <si>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</si>
  <si>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</si>
  <si>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</si>
  <si>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</si>
  <si>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</si>
  <si>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</si>
  <si>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</si>
  <si>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</si>
  <si>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</si>
  <si>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</si>
  <si>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</si>
  <si>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</si>
  <si>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</si>
  <si>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</si>
  <si>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</si>
  <si>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</si>
  <si>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</si>
  <si>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</si>
  <si>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</si>
  <si>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</si>
  <si>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</si>
  <si>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</si>
  <si>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</si>
  <si>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</si>
  <si>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</si>
  <si>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</si>
  <si>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</si>
  <si>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</si>
  <si>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</si>
  <si>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</si>
  <si>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</si>
  <si>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</si>
  <si>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</si>
  <si>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</si>
  <si>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</si>
  <si>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</si>
  <si>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</si>
  <si>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</si>
  <si>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</si>
  <si>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</si>
  <si>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</si>
  <si>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</si>
  <si>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</si>
  <si>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</si>
  <si>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</si>
  <si>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</si>
  <si>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</si>
  <si>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</si>
  <si>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</si>
  <si>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</si>
  <si>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</si>
  <si>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</si>
  <si>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</si>
  <si>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</si>
  <si>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</si>
  <si>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</si>
  <si>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</si>
  <si>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</si>
  <si>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</si>
  <si>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</si>
  <si>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</si>
  <si>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</si>
  <si>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</si>
  <si>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</si>
  <si>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</si>
  <si>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</si>
  <si>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</si>
  <si>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</si>
  <si>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</si>
  <si>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</si>
  <si>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</si>
  <si>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</si>
  <si>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</si>
  <si>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</si>
  <si>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</si>
  <si>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</si>
  <si>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</si>
  <si>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</si>
  <si>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</si>
  <si>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</si>
  <si>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</si>
  <si>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</si>
  <si>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</si>
  <si>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</si>
  <si>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</si>
  <si>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</si>
  <si>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</si>
  <si>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</si>
  <si>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</si>
  <si>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</si>
  <si>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</si>
  <si>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</si>
  <si>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</si>
  <si>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</si>
  <si>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</si>
  <si>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</si>
  <si>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</si>
  <si>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</si>
  <si>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</si>
  <si>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</si>
  <si>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</si>
  <si>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</si>
  <si>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</si>
  <si>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</si>
  <si>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</si>
  <si>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</si>
  <si>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</si>
  <si>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</si>
  <si>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</si>
  <si>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</si>
  <si>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</si>
  <si>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</si>
  <si>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</si>
  <si>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</si>
  <si>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</si>
  <si>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</si>
  <si>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</si>
  <si>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</si>
  <si>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</si>
  <si>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</si>
  <si>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</si>
  <si>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</si>
  <si>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</si>
  <si>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</si>
  <si>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</si>
  <si>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</si>
  <si>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</si>
  <si>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</si>
  <si>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</si>
  <si>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</si>
  <si>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</si>
  <si>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</si>
  <si>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</si>
  <si>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</si>
  <si>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</si>
  <si>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</si>
  <si>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</si>
  <si>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</si>
  <si>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</si>
  <si>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</si>
  <si>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</si>
  <si>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</si>
  <si>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</si>
  <si>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</si>
  <si>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</si>
  <si>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</si>
  <si>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</si>
  <si>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</si>
  <si>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</si>
  <si>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</si>
  <si>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</si>
  <si>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</si>
  <si>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</si>
  <si>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</si>
  <si>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</si>
  <si>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</si>
  <si>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</si>
  <si>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</si>
  <si>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</si>
  <si>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</si>
  <si>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</si>
  <si>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</si>
  <si>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</si>
  <si>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</si>
  <si>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</si>
  <si>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</si>
  <si>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</si>
  <si>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</si>
  <si>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</si>
  <si>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</si>
  <si>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</si>
  <si>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</si>
  <si>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</si>
  <si>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</si>
  <si>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</si>
  <si>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</si>
  <si>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</si>
  <si>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</si>
  <si>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</si>
  <si>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</si>
  <si>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</si>
  <si>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</si>
  <si>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</si>
  <si>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</si>
  <si>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</si>
  <si>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</si>
  <si>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</si>
  <si>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</si>
  <si>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</si>
  <si>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</si>
  <si>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</si>
  <si>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</si>
  <si>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</si>
  <si>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</si>
  <si>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</si>
  <si>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</si>
  <si>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</si>
  <si>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</si>
  <si>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</si>
  <si>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</si>
  <si>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</si>
  <si>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</si>
  <si>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</si>
  <si>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</si>
  <si>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</si>
  <si>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</si>
  <si>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</si>
  <si>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</si>
  <si>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</si>
  <si>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</si>
  <si>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</si>
  <si>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</si>
  <si>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</si>
  <si>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</si>
  <si>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</si>
  <si>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</si>
  <si>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</si>
  <si>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</si>
  <si>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</si>
  <si>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</si>
  <si>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</si>
  <si>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</si>
  <si>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</si>
  <si>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</si>
  <si>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</si>
  <si>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</si>
  <si>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</si>
  <si>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</si>
  <si>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</si>
  <si>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</si>
  <si>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</si>
  <si>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</si>
  <si>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</si>
  <si>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</si>
  <si>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</si>
  <si>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</si>
  <si>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</si>
  <si>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</si>
  <si>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</si>
  <si>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</si>
  <si>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</si>
  <si>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</si>
  <si>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</si>
  <si>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</si>
  <si>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</si>
  <si>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</si>
  <si>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</si>
  <si>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</si>
  <si>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</si>
  <si>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</si>
  <si>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</si>
  <si>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</si>
  <si>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</si>
  <si>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</si>
  <si>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</si>
  <si>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</si>
  <si>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</si>
  <si>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</si>
  <si>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</si>
  <si>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</si>
  <si>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</si>
  <si>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</si>
  <si>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</si>
  <si>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</si>
  <si>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</si>
  <si>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</si>
  <si>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</si>
  <si>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</si>
  <si>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</si>
  <si>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</si>
  <si>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</si>
  <si>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</si>
  <si>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</si>
  <si>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</si>
  <si>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</si>
  <si>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</si>
  <si>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</si>
  <si>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</si>
  <si>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</si>
  <si>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</si>
  <si>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</si>
  <si>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</si>
  <si>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</si>
  <si>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</si>
  <si>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</si>
  <si>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</si>
  <si>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</si>
  <si>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</si>
  <si>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</si>
  <si>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</si>
  <si>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</si>
  <si>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</si>
  <si>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</si>
  <si>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</si>
  <si>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</si>
  <si>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</si>
  <si>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</si>
  <si>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</si>
  <si>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</si>
  <si>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</si>
  <si>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</si>
  <si>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</si>
  <si>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</si>
  <si>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</si>
  <si>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</si>
  <si>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</si>
  <si>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</si>
  <si>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</si>
  <si>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</si>
  <si>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</si>
  <si>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</si>
  <si>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</si>
  <si>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</si>
  <si>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</si>
  <si>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</si>
  <si>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</si>
  <si>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</si>
  <si>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</si>
  <si>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</si>
  <si>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</si>
  <si>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</si>
  <si>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</si>
  <si>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</si>
  <si>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</si>
  <si>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</si>
  <si>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</si>
  <si>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</si>
  <si>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</si>
  <si>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</si>
  <si>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</si>
  <si>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</si>
  <si>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</si>
  <si>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</si>
  <si>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</si>
  <si>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</si>
  <si>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</si>
  <si>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</si>
  <si>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</si>
  <si>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</si>
  <si>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</si>
  <si>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</si>
  <si>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</si>
  <si>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</si>
  <si>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</si>
  <si>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</si>
  <si>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</si>
  <si>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</si>
  <si>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</si>
  <si>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</si>
  <si>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</si>
  <si>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</si>
  <si>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</si>
  <si>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</si>
  <si>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</si>
  <si>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</si>
  <si>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</si>
  <si>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</si>
  <si>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</si>
  <si>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</si>
  <si>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</si>
  <si>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</si>
  <si>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</si>
  <si>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</si>
  <si>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</si>
  <si>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</si>
  <si>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</si>
  <si>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</si>
  <si>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</si>
  <si>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</si>
  <si>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</si>
  <si>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</si>
  <si>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</si>
  <si>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</si>
  <si>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</si>
  <si>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</si>
  <si>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</si>
  <si>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</si>
  <si>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</si>
  <si>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</si>
  <si>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</si>
  <si>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</si>
  <si>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</si>
  <si>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</si>
  <si>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</si>
  <si>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</si>
  <si>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</si>
  <si>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</si>
  <si>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</si>
  <si>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</si>
  <si>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</si>
  <si>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</si>
  <si>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</si>
  <si>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</si>
  <si>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</si>
  <si>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</si>
  <si>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</si>
  <si>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</si>
  <si>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</si>
  <si>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</si>
  <si>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</si>
  <si>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</si>
  <si>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</si>
  <si>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</si>
  <si>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</si>
  <si>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</si>
  <si>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</si>
  <si>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</si>
  <si>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</si>
  <si>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</si>
  <si>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</si>
  <si>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</si>
  <si>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</si>
  <si>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</si>
  <si>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</si>
  <si>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</si>
  <si>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</si>
  <si>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</si>
  <si>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</si>
  <si>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</si>
  <si>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</si>
  <si>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</si>
  <si>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</si>
  <si>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</si>
  <si>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</si>
  <si>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</si>
  <si>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</si>
  <si>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</si>
  <si>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</si>
  <si>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</si>
  <si>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</si>
  <si>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</si>
  <si>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</si>
  <si>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</si>
  <si>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</si>
  <si>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</si>
  <si>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</si>
  <si>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</si>
  <si>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</si>
  <si>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</si>
  <si>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</si>
  <si>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</si>
  <si>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</si>
  <si>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</si>
  <si>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</si>
  <si>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</si>
  <si>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</si>
  <si>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</si>
  <si>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</si>
  <si>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</si>
  <si>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</si>
  <si>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</si>
  <si>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</si>
  <si>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</si>
  <si>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</si>
  <si>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</si>
  <si>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</si>
  <si>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</si>
  <si>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</si>
  <si>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</si>
  <si>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</si>
  <si>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</si>
  <si>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</si>
  <si>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</si>
  <si>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</si>
  <si>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</si>
  <si>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</si>
  <si>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</si>
  <si>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</si>
  <si>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</si>
  <si>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</si>
  <si>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</si>
  <si>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</si>
  <si>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</si>
  <si>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</si>
  <si>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</si>
  <si>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</si>
  <si>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</si>
  <si>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</si>
  <si>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</si>
  <si>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</si>
  <si>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</si>
  <si>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</si>
  <si>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</si>
  <si>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</si>
  <si>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</si>
  <si>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</si>
  <si>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</si>
  <si>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</si>
  <si>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</si>
  <si>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</si>
  <si>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</si>
  <si>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</si>
  <si>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</si>
  <si>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</si>
  <si>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</si>
  <si>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</si>
  <si>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</si>
  <si>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</si>
  <si>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</si>
  <si>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</si>
  <si>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</si>
  <si>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</si>
  <si>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</si>
  <si>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</si>
  <si>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</si>
  <si>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</si>
  <si>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</si>
  <si>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</si>
  <si>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</si>
  <si>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</si>
  <si>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</si>
  <si>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</si>
  <si>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</si>
  <si>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</si>
  <si>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</si>
  <si>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</si>
  <si>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</si>
  <si>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</si>
  <si>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</si>
  <si>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</si>
  <si>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</si>
  <si>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</si>
  <si>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</si>
  <si>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</si>
  <si>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</si>
  <si>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</si>
  <si>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</si>
  <si>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</si>
  <si>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</si>
  <si>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</si>
  <si>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</si>
  <si>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</si>
  <si>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</si>
  <si>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</si>
  <si>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</si>
  <si>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</si>
  <si>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</si>
  <si>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</si>
  <si>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</si>
  <si>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</si>
  <si>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</si>
  <si>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</si>
  <si>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</si>
  <si>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</si>
  <si>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</si>
  <si>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</si>
  <si>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</si>
  <si>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</si>
  <si>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</si>
  <si>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</si>
  <si>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</si>
  <si>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</si>
  <si>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</si>
  <si>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</si>
  <si>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</si>
  <si>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</si>
  <si>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</si>
  <si>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</si>
  <si>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</si>
  <si>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</si>
  <si>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</si>
  <si>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</si>
  <si>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</si>
  <si>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</si>
  <si>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</si>
  <si>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</si>
  <si>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</si>
  <si>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</si>
  <si>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</si>
  <si>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</si>
  <si>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</si>
  <si>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</si>
  <si>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</si>
  <si>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</si>
  <si>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</si>
  <si>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</si>
  <si>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</si>
  <si>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</si>
  <si>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</si>
  <si>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</si>
  <si>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</si>
  <si>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</si>
  <si>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</si>
  <si>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</si>
  <si>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</si>
  <si>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</si>
  <si>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</si>
  <si>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</si>
  <si>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</si>
  <si>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</si>
  <si>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</si>
  <si>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</si>
  <si>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</si>
  <si>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</si>
  <si>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</si>
  <si>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</si>
  <si>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</si>
  <si>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</si>
  <si>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</si>
  <si>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</si>
  <si>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</si>
  <si>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</si>
  <si>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</si>
  <si>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</si>
  <si>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</si>
  <si>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</si>
  <si>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</si>
  <si>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</si>
  <si>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</si>
  <si>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</si>
  <si>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</si>
  <si>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</si>
  <si>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</si>
  <si>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</si>
  <si>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</si>
  <si>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</si>
  <si>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</si>
  <si>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</si>
  <si>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</si>
  <si>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</si>
  <si>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</si>
  <si>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</si>
  <si>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</si>
  <si>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</si>
  <si>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</si>
  <si>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</si>
  <si>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</si>
  <si>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</si>
  <si>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</si>
  <si>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</si>
  <si>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</si>
  <si>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</si>
  <si>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</si>
  <si>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</si>
  <si>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</si>
  <si>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</si>
  <si>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</si>
  <si>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</si>
  <si>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</si>
  <si>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</si>
  <si>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</si>
  <si>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</si>
  <si>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</si>
  <si>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</si>
  <si>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</si>
  <si>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</si>
  <si>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</si>
  <si>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</si>
  <si>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</si>
  <si>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</si>
  <si>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</si>
  <si>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</si>
  <si>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</si>
  <si>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</si>
  <si>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</si>
  <si>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</si>
  <si>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</si>
  <si>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</si>
  <si>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</si>
  <si>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</si>
  <si>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</si>
  <si>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</si>
  <si>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</si>
  <si>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</si>
  <si>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</si>
  <si>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</si>
  <si>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</si>
  <si>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</si>
  <si>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</si>
  <si>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</si>
  <si>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</si>
  <si>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</si>
  <si>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</si>
  <si>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</si>
  <si>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</si>
  <si>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</si>
  <si>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</si>
  <si>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</si>
  <si>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</si>
  <si>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</si>
  <si>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</si>
  <si>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</si>
  <si>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</si>
  <si>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</si>
  <si>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</si>
  <si>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</si>
  <si>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</si>
  <si>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</si>
  <si>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</si>
  <si>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</si>
  <si>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</si>
  <si>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</si>
  <si>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</si>
  <si>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</si>
  <si>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</si>
  <si>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</si>
  <si>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</si>
  <si>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</si>
  <si>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</si>
  <si>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</si>
  <si>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</si>
  <si>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</si>
  <si>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</si>
  <si>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</si>
  <si>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</si>
  <si>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</si>
  <si>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</si>
  <si>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</si>
  <si>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</si>
  <si>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</si>
  <si>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</si>
  <si>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</si>
  <si>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</si>
  <si>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</si>
  <si>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</si>
  <si>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</si>
  <si>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</si>
  <si>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</si>
  <si>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</si>
  <si>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</si>
  <si>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</si>
  <si>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</si>
  <si>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</si>
  <si>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</si>
  <si>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</si>
  <si>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</si>
  <si>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</si>
  <si>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</si>
  <si>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</si>
  <si>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</si>
  <si>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</si>
  <si>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</si>
  <si>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</si>
  <si>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</si>
  <si>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</si>
  <si>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</si>
  <si>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</si>
  <si>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</si>
  <si>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</si>
  <si>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</si>
  <si>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</si>
  <si>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</si>
  <si>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</si>
  <si>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</si>
  <si>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</si>
  <si>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</si>
  <si>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</si>
  <si>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</si>
  <si>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</si>
  <si>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</si>
  <si>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</si>
  <si>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</si>
  <si>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</si>
  <si>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</si>
  <si>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</si>
  <si>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</si>
  <si>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</si>
  <si>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</si>
  <si>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</si>
  <si>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</si>
  <si>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</si>
  <si>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</si>
  <si>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</si>
  <si>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</si>
  <si>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</si>
  <si>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</si>
  <si>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</si>
  <si>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</si>
  <si>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</si>
  <si>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</si>
  <si>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</si>
  <si>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</si>
  <si>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</si>
  <si>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</si>
  <si>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</si>
  <si>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</si>
  <si>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</si>
  <si>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</si>
  <si>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</si>
  <si>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</si>
  <si>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</si>
  <si>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</si>
  <si>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</si>
  <si>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</si>
  <si>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</si>
  <si>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</si>
  <si>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</si>
  <si>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</si>
  <si>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</si>
  <si>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</si>
  <si>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</si>
  <si>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</si>
  <si>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</si>
  <si>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</si>
  <si>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</si>
  <si>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</si>
  <si>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</si>
  <si>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</si>
  <si>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</si>
  <si>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</si>
  <si>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</si>
  <si>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</si>
  <si>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</si>
  <si>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</si>
  <si>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</si>
  <si>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</si>
  <si>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</si>
  <si>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</si>
  <si>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</si>
  <si>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</si>
  <si>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</si>
  <si>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</si>
  <si>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</si>
  <si>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</si>
  <si>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</si>
  <si>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</si>
  <si>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</si>
  <si>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</si>
  <si>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</si>
  <si>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</si>
  <si>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</si>
  <si>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</si>
  <si>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</si>
  <si>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</si>
  <si>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</si>
  <si>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</si>
  <si>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</si>
  <si>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</si>
  <si>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</si>
  <si>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</si>
  <si>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</si>
  <si>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</si>
  <si>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</si>
  <si>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</si>
  <si>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</si>
  <si>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</si>
  <si>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</si>
  <si>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</si>
  <si>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</si>
  <si>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</si>
  <si>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</si>
  <si>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</si>
  <si>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</si>
  <si>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</si>
  <si>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</si>
  <si>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</si>
  <si>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</si>
  <si>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</si>
  <si>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</si>
  <si>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</si>
  <si>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</si>
  <si>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</si>
  <si>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</si>
  <si>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</si>
  <si>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</si>
  <si>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</si>
  <si>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</si>
  <si>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</si>
  <si>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</si>
  <si>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</si>
  <si>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</si>
  <si>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</si>
  <si>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</si>
  <si>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</si>
  <si>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</si>
  <si>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</si>
  <si>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</si>
  <si>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</si>
  <si>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</si>
  <si>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</si>
  <si>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</si>
  <si>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</si>
  <si>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</si>
  <si>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</si>
  <si>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</si>
  <si>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</si>
  <si>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</si>
  <si>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</si>
  <si>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</si>
  <si>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</si>
  <si>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</si>
  <si>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</si>
  <si>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</si>
  <si>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</si>
  <si>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</si>
  <si>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</si>
  <si>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</si>
  <si>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</si>
  <si>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</si>
  <si>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</si>
  <si>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</si>
  <si>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</si>
  <si>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</si>
  <si>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</si>
  <si>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</si>
  <si>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</si>
  <si>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</si>
  <si>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</si>
  <si>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</si>
  <si>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</si>
  <si>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</si>
  <si>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</si>
  <si>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</si>
  <si>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</si>
  <si>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</si>
  <si>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</si>
  <si>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</si>
  <si>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</si>
  <si>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</si>
  <si>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</si>
  <si>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</si>
  <si>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</si>
  <si>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</si>
  <si>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</si>
  <si>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</si>
  <si>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</si>
  <si>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</si>
  <si>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</si>
  <si>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</si>
  <si>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</si>
  <si>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</si>
  <si>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</si>
  <si>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</si>
  <si>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</si>
  <si>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</si>
  <si>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</si>
  <si>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</si>
  <si>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</si>
  <si>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</si>
  <si>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</si>
  <si>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</si>
  <si>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</si>
  <si>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</si>
  <si>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</si>
  <si>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</si>
  <si>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</si>
  <si>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</si>
  <si>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</si>
  <si>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</si>
  <si>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</si>
  <si>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</si>
  <si>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</si>
  <si>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</si>
  <si>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</si>
  <si>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</si>
  <si>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</si>
  <si>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</si>
  <si>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</si>
  <si>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</si>
  <si>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</si>
  <si>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</si>
  <si>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</si>
  <si>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</si>
  <si>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</si>
  <si>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</si>
  <si>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</si>
  <si>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</si>
  <si>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</si>
  <si>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</si>
  <si>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</si>
  <si>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</si>
  <si>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</si>
  <si>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</si>
  <si>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</si>
  <si>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</si>
  <si>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</si>
  <si>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</si>
  <si>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</si>
  <si>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</si>
  <si>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</si>
  <si>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</si>
  <si>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</si>
  <si>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</si>
  <si>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</si>
  <si>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</si>
  <si>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</si>
  <si>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</si>
  <si>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</si>
  <si>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</si>
  <si>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</si>
  <si>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</si>
  <si>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</si>
  <si>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</si>
  <si>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</si>
  <si>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</si>
  <si>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</si>
  <si>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</si>
  <si>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</si>
  <si>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</si>
  <si>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</si>
  <si>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</si>
  <si>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</si>
  <si>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</si>
  <si>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</si>
  <si>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</si>
  <si>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</si>
  <si>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</si>
  <si>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</si>
  <si>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</si>
  <si>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</si>
  <si>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</si>
  <si>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</si>
  <si>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</si>
  <si>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</si>
  <si>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</si>
  <si>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</si>
  <si>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</si>
  <si>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</si>
  <si>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</si>
  <si>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</si>
  <si>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</si>
  <si>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</si>
  <si>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</si>
  <si>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</si>
  <si>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</si>
  <si>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</si>
  <si>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</si>
  <si>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</si>
  <si>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</si>
  <si>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</si>
  <si>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</si>
  <si>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</si>
  <si>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</si>
  <si>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</si>
  <si>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</si>
  <si>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</si>
  <si>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</si>
  <si>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</si>
  <si>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</si>
  <si>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</si>
  <si>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</si>
  <si>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</si>
  <si>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</si>
  <si>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</si>
  <si>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</si>
  <si>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</si>
  <si>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</si>
  <si>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</si>
  <si>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</si>
  <si>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</si>
  <si>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</si>
  <si>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</si>
  <si>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</si>
  <si>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</si>
  <si>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</si>
  <si>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</si>
  <si>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</si>
  <si>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</si>
  <si>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</si>
  <si>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</si>
  <si>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</si>
  <si>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</si>
  <si>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</si>
  <si>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</si>
  <si>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</si>
  <si>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</si>
  <si>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</si>
  <si>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</si>
  <si>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</si>
  <si>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</si>
  <si>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</si>
  <si>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</si>
  <si>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</si>
  <si>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</si>
  <si>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</si>
  <si>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</si>
  <si>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</si>
  <si>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</si>
  <si>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</si>
  <si>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</si>
  <si>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</si>
  <si>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</si>
  <si>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</si>
  <si>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</si>
  <si>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</si>
  <si>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</si>
  <si>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</si>
  <si>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</si>
  <si>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</si>
  <si>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</si>
  <si>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</si>
  <si>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</si>
  <si>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</si>
  <si>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</si>
  <si>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</si>
  <si>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</si>
  <si>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</si>
  <si>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</si>
  <si>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</si>
  <si>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</si>
  <si>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</si>
  <si>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</si>
  <si>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</si>
  <si>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</si>
  <si>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</si>
  <si>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</si>
  <si>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</si>
  <si>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</si>
  <si>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</si>
  <si>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</si>
  <si>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</si>
  <si>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</si>
  <si>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</si>
  <si>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</si>
  <si>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</si>
  <si>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</si>
  <si>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</si>
  <si>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</si>
  <si>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</si>
  <si>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</si>
  <si>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</si>
  <si>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</si>
  <si>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</si>
  <si>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</si>
  <si>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</si>
  <si>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</si>
  <si>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</si>
  <si>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</si>
  <si>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</si>
  <si>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</si>
  <si>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</si>
  <si>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</si>
  <si>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</si>
  <si>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</si>
  <si>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</si>
  <si>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</si>
  <si>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</si>
  <si>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</si>
  <si>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</si>
  <si>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</si>
  <si>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</si>
  <si>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</si>
  <si>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</si>
  <si>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</si>
  <si>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</si>
  <si>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</si>
  <si>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</si>
  <si>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</si>
  <si>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</si>
  <si>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</si>
  <si>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</si>
  <si>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</si>
  <si>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</si>
  <si>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</si>
  <si>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</si>
  <si>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</si>
  <si>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</si>
  <si>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</si>
  <si>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</si>
  <si>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</si>
  <si>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</si>
  <si>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</si>
  <si>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</si>
  <si>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</si>
  <si>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</si>
  <si>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</si>
  <si>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</si>
  <si>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</si>
  <si>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</si>
  <si>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</si>
  <si>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</si>
  <si>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</si>
  <si>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</si>
  <si>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</si>
  <si>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</si>
  <si>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</si>
  <si>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</si>
  <si>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</si>
  <si>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</si>
  <si>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</si>
  <si>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</si>
  <si>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</si>
  <si>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</si>
  <si>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</si>
  <si>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</si>
  <si>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</si>
  <si>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</si>
  <si>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</si>
  <si>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</si>
  <si>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</si>
  <si>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</si>
  <si>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</si>
  <si>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</si>
  <si>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</si>
  <si>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</si>
  <si>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</si>
  <si>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</si>
  <si>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</si>
  <si>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</si>
  <si>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</si>
  <si>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</si>
  <si>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</si>
  <si>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</si>
  <si>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</si>
  <si>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</si>
  <si>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</si>
  <si>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</si>
  <si>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</si>
  <si>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</si>
  <si>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</si>
  <si>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</si>
  <si>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</si>
  <si>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</si>
  <si>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</si>
  <si>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</si>
  <si>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</si>
  <si>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</si>
  <si>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</si>
  <si>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</si>
  <si>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</si>
  <si>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</si>
  <si>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</si>
  <si>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</si>
  <si>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</si>
  <si>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</si>
  <si>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</si>
  <si>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</si>
  <si>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</si>
  <si>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</si>
  <si>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</si>
  <si>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</si>
  <si>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</si>
  <si>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</si>
  <si>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</si>
  <si>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</si>
  <si>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</si>
  <si>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</si>
  <si>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</si>
  <si>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</si>
  <si>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</si>
  <si>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</si>
  <si>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</si>
  <si>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</si>
  <si>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</si>
  <si>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</si>
  <si>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</si>
  <si>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</si>
  <si>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</si>
  <si>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</si>
  <si>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</si>
  <si>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</si>
  <si>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</si>
  <si>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</si>
  <si>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</si>
  <si>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</si>
  <si>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</si>
  <si>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</si>
  <si>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</si>
  <si>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</si>
  <si>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</si>
  <si>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</si>
  <si>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</si>
  <si>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</si>
  <si>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</si>
  <si>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</si>
  <si>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</si>
  <si>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</si>
  <si>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</si>
  <si>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</si>
  <si>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</si>
  <si>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</si>
  <si>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</si>
  <si>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</si>
  <si>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</si>
  <si>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</si>
  <si>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</si>
  <si>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</si>
  <si>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</si>
  <si>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</si>
  <si>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</si>
  <si>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</si>
  <si>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</si>
  <si>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</si>
  <si>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</si>
  <si>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</si>
  <si>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</si>
  <si>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</si>
  <si>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</si>
  <si>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</si>
  <si>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</si>
  <si>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</si>
  <si>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</si>
  <si>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</si>
  <si>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</si>
  <si>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</si>
  <si>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</si>
  <si>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</si>
  <si>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</si>
  <si>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</si>
  <si>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</si>
  <si>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</si>
  <si>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</si>
  <si>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</si>
  <si>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</si>
  <si>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</si>
  <si>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</si>
  <si>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</si>
  <si>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</si>
  <si>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</si>
  <si>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</si>
  <si>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</si>
  <si>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</si>
  <si>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</si>
  <si>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</si>
  <si>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</si>
  <si>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</si>
  <si>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</si>
  <si>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</si>
  <si>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</si>
  <si>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</si>
  <si>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</si>
  <si>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</si>
  <si>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</si>
  <si>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</si>
  <si>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</si>
  <si>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</si>
  <si>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</si>
  <si>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</si>
  <si>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</si>
  <si>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</si>
  <si>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</si>
  <si>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</si>
  <si>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</si>
  <si>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</si>
  <si>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</si>
  <si>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</si>
  <si>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</si>
  <si>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</si>
  <si>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</si>
  <si>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</si>
  <si>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</si>
  <si>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</si>
  <si>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</si>
  <si>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</si>
  <si>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</si>
  <si>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</si>
  <si>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</si>
  <si>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</si>
  <si>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</si>
  <si>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</si>
  <si>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</si>
  <si>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</si>
  <si>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</si>
  <si>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</si>
  <si>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</si>
  <si>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</si>
  <si>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</si>
  <si>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</si>
  <si>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</si>
  <si>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</si>
  <si>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</si>
  <si>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</si>
  <si>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</si>
  <si>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</si>
  <si>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</si>
  <si>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</si>
  <si>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</si>
  <si>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</si>
  <si>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</si>
  <si>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</si>
  <si>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</si>
  <si>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</si>
  <si>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</si>
  <si>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</si>
  <si>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</si>
  <si>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</si>
  <si>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</si>
  <si>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</si>
  <si>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</si>
  <si>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</si>
  <si>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</si>
  <si>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</si>
  <si>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</si>
  <si>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</si>
  <si>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</si>
  <si>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</si>
  <si>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</si>
  <si>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</si>
  <si>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</si>
  <si>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</si>
  <si>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</si>
  <si>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</si>
  <si>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</si>
  <si>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</si>
  <si>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</si>
  <si>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</si>
  <si>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</si>
  <si>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</si>
  <si>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</si>
  <si>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</si>
  <si>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</si>
  <si>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</si>
  <si>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</si>
  <si>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</si>
  <si>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</si>
  <si>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</si>
  <si>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</si>
  <si>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</si>
  <si>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</si>
  <si>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</si>
  <si>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</si>
  <si>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</si>
  <si>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</si>
  <si>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</si>
  <si>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</si>
  <si>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</si>
  <si>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</si>
  <si>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</si>
  <si>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</si>
  <si>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</si>
  <si>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</si>
  <si>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</si>
  <si>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</si>
  <si>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</si>
  <si>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</si>
  <si>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</si>
  <si>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</si>
  <si>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</si>
  <si>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</si>
  <si>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</si>
  <si>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</si>
  <si>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</si>
  <si>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</si>
  <si>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</si>
  <si>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</si>
  <si>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</si>
  <si>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</si>
  <si>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</si>
  <si>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</si>
  <si>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</si>
  <si>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</si>
  <si>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</si>
  <si>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</si>
  <si>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</si>
  <si>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</si>
  <si>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</si>
  <si>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</si>
  <si>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</si>
  <si>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</si>
  <si>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</si>
  <si>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</si>
  <si>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</si>
  <si>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</si>
  <si>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</si>
  <si>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</si>
  <si>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</si>
  <si>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</si>
  <si>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</si>
  <si>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</si>
  <si>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</si>
  <si>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</si>
  <si>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</si>
  <si>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</si>
  <si>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</si>
  <si>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</si>
  <si>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</si>
  <si>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</si>
  <si>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</si>
  <si>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</si>
  <si>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</si>
  <si>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</si>
  <si>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</si>
  <si>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</si>
  <si>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</si>
  <si>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</si>
  <si>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</si>
  <si>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</si>
  <si>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</si>
  <si>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</si>
  <si>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</si>
  <si>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</si>
  <si>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</si>
  <si>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</si>
  <si>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</si>
  <si>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</si>
  <si>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</si>
  <si>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</si>
  <si>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</si>
  <si>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</si>
  <si>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</si>
  <si>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</si>
  <si>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</si>
  <si>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</si>
  <si>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</si>
  <si>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</si>
  <si>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</si>
  <si>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</si>
  <si>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</si>
  <si>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</si>
  <si>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</si>
  <si>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</si>
  <si>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</si>
  <si>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</si>
  <si>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</si>
  <si>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</si>
  <si>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</si>
  <si>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</si>
  <si>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</si>
  <si>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</si>
  <si>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</si>
  <si>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</si>
  <si>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</si>
  <si>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</si>
  <si>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</si>
  <si>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</si>
  <si>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</si>
  <si>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</si>
  <si>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</si>
  <si>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</si>
  <si>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</si>
  <si>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</si>
  <si>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</si>
  <si>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</si>
  <si>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</si>
  <si>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</si>
  <si>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</si>
  <si>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</si>
  <si>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</si>
  <si>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</si>
  <si>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</si>
  <si>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</si>
  <si>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</si>
  <si>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</si>
  <si>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</si>
  <si>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</si>
  <si>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</si>
  <si>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</si>
  <si>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</si>
  <si>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</si>
  <si>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</si>
  <si>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</si>
  <si>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</si>
  <si>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</si>
  <si>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</si>
  <si>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</si>
  <si>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</si>
  <si>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</si>
  <si>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</si>
  <si>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</si>
  <si>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</si>
  <si>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</si>
  <si>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</si>
  <si>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</si>
  <si>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</si>
  <si>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</si>
  <si>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</si>
  <si>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</si>
  <si>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</si>
  <si>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</si>
  <si>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</si>
  <si>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</si>
  <si>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</si>
  <si>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</si>
  <si>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</si>
  <si>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</si>
  <si>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</si>
  <si>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</si>
  <si>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</si>
  <si>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</si>
  <si>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</si>
  <si>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</si>
  <si>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</si>
  <si>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</si>
  <si>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</si>
  <si>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</si>
  <si>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</si>
  <si>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</si>
  <si>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</si>
  <si>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</si>
  <si>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</si>
  <si>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</si>
  <si>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</si>
  <si>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</si>
  <si>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</si>
  <si>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</si>
  <si>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</si>
  <si>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</si>
  <si>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</si>
  <si>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</si>
  <si>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</si>
  <si>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</si>
  <si>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</si>
  <si>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</si>
  <si>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</si>
  <si>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</si>
  <si>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</si>
  <si>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</si>
  <si>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</si>
  <si>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</si>
  <si>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</si>
  <si>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</si>
  <si>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</si>
  <si>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</si>
  <si>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</si>
  <si>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</si>
  <si>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</si>
  <si>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</si>
  <si>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</si>
  <si>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</si>
  <si>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</si>
  <si>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</si>
  <si>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</si>
  <si>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</si>
  <si>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</si>
  <si>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</si>
  <si>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</si>
  <si>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</si>
  <si>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</si>
  <si>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</si>
  <si>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</si>
  <si>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</si>
  <si>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</si>
  <si>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</si>
  <si>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</si>
  <si>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</si>
  <si>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</si>
  <si>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</si>
  <si>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</si>
  <si>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</si>
  <si>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</si>
  <si>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</si>
  <si>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</si>
  <si>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</si>
  <si>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</si>
  <si>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</si>
  <si>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</si>
  <si>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</si>
  <si>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</si>
  <si>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</si>
  <si>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</si>
  <si>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</si>
  <si>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</si>
  <si>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</si>
  <si>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</si>
  <si>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</si>
  <si>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</si>
  <si>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</si>
  <si>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</si>
  <si>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</si>
  <si>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</si>
  <si>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</si>
  <si>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</si>
  <si>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</si>
  <si>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</si>
  <si>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</si>
  <si>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</si>
  <si>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</si>
  <si>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</si>
  <si>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</si>
  <si>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</si>
  <si>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</si>
  <si>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</si>
  <si>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</si>
  <si>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</si>
  <si>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</si>
  <si>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</si>
  <si>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</si>
  <si>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</si>
  <si>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</si>
  <si>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</si>
  <si>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</si>
  <si>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</si>
  <si>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</si>
  <si>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</si>
  <si>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</si>
  <si>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</si>
  <si>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</si>
  <si>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</si>
  <si>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</si>
  <si>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</si>
  <si>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</si>
  <si>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</si>
  <si>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</si>
  <si>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</si>
  <si>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</si>
  <si>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</si>
  <si>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</si>
  <si>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</si>
  <si>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</si>
  <si>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</si>
  <si>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</si>
  <si>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</si>
  <si>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</si>
  <si>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</si>
  <si>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</si>
  <si>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</si>
  <si>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</si>
  <si>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</si>
  <si>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</si>
  <si>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</si>
  <si>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</si>
  <si>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</si>
  <si>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</si>
  <si>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</si>
  <si>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</si>
  <si>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</si>
  <si>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</si>
  <si>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</si>
  <si>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</si>
  <si>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</si>
  <si>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</si>
  <si>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</si>
  <si>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</si>
  <si>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</si>
  <si>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</si>
  <si>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</si>
  <si>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</si>
  <si>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</si>
  <si>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</si>
  <si>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</si>
  <si>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</si>
  <si>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</si>
  <si>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</si>
  <si>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</si>
  <si>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</si>
  <si>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</si>
  <si>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</si>
  <si>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</si>
  <si>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</si>
  <si>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</si>
  <si>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</si>
  <si>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</si>
  <si>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</si>
  <si>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</si>
  <si>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</si>
  <si>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</si>
  <si>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</si>
  <si>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</si>
  <si>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</si>
  <si>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</si>
  <si>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</si>
  <si>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</si>
  <si>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</si>
  <si>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</si>
  <si>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</si>
  <si>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</si>
  <si>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</si>
  <si>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</si>
  <si>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</si>
  <si>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</si>
  <si>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</si>
  <si>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</si>
  <si>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</si>
  <si>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</si>
  <si>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</si>
  <si>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</si>
  <si>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</si>
  <si>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</si>
  <si>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</si>
  <si>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</si>
  <si>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</si>
  <si>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</si>
  <si>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</si>
  <si>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</si>
  <si>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</si>
  <si>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</si>
  <si>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</si>
  <si>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</si>
  <si>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</si>
  <si>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</si>
  <si>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</si>
  <si>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</si>
  <si>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</si>
  <si>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</si>
  <si>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</si>
  <si>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</si>
  <si>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</si>
  <si>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</si>
  <si>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</si>
  <si>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</si>
  <si>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</si>
  <si>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</si>
  <si>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</si>
  <si>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</si>
  <si>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</si>
  <si>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</si>
  <si>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</si>
  <si>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</si>
  <si>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</si>
  <si>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</si>
  <si>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</si>
  <si>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</si>
  <si>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</si>
  <si>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</si>
  <si>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</si>
  <si>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</si>
  <si>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</si>
  <si>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</si>
  <si>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</si>
  <si>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</si>
  <si>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</si>
  <si>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</si>
  <si>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</si>
  <si>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</si>
  <si>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</si>
  <si>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</si>
  <si>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</si>
  <si>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</si>
  <si>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</si>
  <si>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</si>
  <si>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</si>
  <si>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</si>
  <si>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</si>
  <si>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</si>
  <si>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</si>
  <si>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</si>
  <si>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</si>
  <si>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</si>
  <si>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</si>
  <si>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</si>
  <si>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</si>
  <si>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</si>
  <si>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</si>
  <si>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</si>
  <si>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</si>
  <si>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</si>
  <si>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</si>
  <si>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</si>
  <si>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</si>
  <si>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</si>
  <si>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</si>
  <si>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</si>
  <si>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</si>
  <si>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</si>
  <si>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</si>
  <si>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</si>
  <si>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</si>
  <si>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</si>
  <si>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</si>
  <si>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</si>
  <si>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</si>
  <si>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</si>
  <si>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</si>
  <si>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</si>
  <si>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</si>
  <si>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</si>
  <si>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</si>
  <si>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</si>
  <si>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</si>
  <si>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</si>
  <si>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</si>
  <si>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</si>
  <si>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</si>
  <si>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</si>
  <si>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</si>
  <si>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</si>
  <si>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</si>
  <si>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</si>
  <si>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</si>
  <si>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</si>
  <si>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</si>
  <si>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</si>
  <si>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</si>
  <si>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</si>
  <si>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</si>
  <si>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</si>
  <si>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</si>
  <si>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</si>
  <si>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</si>
  <si>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</si>
  <si>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</si>
  <si>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</si>
  <si>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</si>
  <si>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</si>
  <si>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</si>
  <si>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</si>
  <si>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</si>
  <si>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</si>
  <si>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</si>
  <si>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</si>
  <si>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</si>
  <si>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</si>
  <si>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</si>
  <si>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</si>
  <si>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</si>
  <si>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</si>
  <si>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</si>
  <si>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</si>
  <si>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</si>
  <si>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</si>
  <si>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</si>
  <si>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</si>
  <si>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</si>
  <si>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</si>
  <si>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</si>
  <si>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</si>
  <si>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</si>
  <si>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</si>
  <si>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</si>
  <si>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</si>
  <si>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</si>
  <si>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</si>
  <si>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</si>
  <si>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</si>
  <si>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</si>
  <si>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</si>
  <si>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</si>
  <si>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</si>
  <si>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</si>
  <si>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</si>
  <si>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</si>
  <si>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</si>
  <si>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</si>
  <si>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</si>
  <si>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</si>
  <si>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</si>
  <si>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</si>
  <si>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</si>
  <si>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</si>
  <si>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</si>
  <si>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</si>
  <si>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</si>
  <si>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</si>
  <si>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</si>
  <si>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</si>
  <si>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</si>
  <si>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</si>
  <si>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</si>
  <si>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</si>
  <si>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</si>
  <si>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</si>
  <si>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</si>
  <si>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</si>
  <si>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</si>
  <si>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</si>
  <si>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</si>
  <si>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</si>
  <si>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</si>
  <si>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</si>
  <si>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</si>
  <si>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</si>
  <si>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</si>
  <si>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</si>
  <si>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</si>
  <si>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</si>
  <si>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</si>
  <si>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</si>
  <si>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</si>
  <si>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</si>
  <si>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</si>
  <si>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</si>
  <si>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</si>
  <si>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</si>
  <si>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</si>
  <si>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</si>
  <si>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</si>
  <si>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</si>
  <si>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</si>
  <si>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</si>
  <si>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</si>
  <si>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</si>
  <si>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</si>
  <si>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</si>
  <si>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</si>
  <si>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</si>
  <si>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</si>
  <si>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</si>
  <si>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</si>
  <si>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</si>
  <si>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</si>
  <si>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</si>
  <si>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</si>
  <si>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</si>
  <si>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</si>
  <si>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</si>
  <si>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</si>
  <si>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</si>
  <si>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</si>
  <si>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</si>
  <si>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</si>
  <si>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</si>
  <si>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</si>
  <si>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</si>
  <si>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</si>
  <si>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</si>
  <si>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</si>
  <si>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</si>
  <si>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</si>
  <si>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</si>
  <si>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</si>
  <si>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</si>
  <si>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</si>
  <si>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</si>
  <si>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</si>
  <si>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</si>
  <si>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</si>
  <si>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</si>
  <si>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</si>
  <si>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</si>
  <si>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</si>
  <si>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</si>
  <si>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</si>
  <si>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</si>
  <si>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</si>
  <si>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</si>
  <si>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</si>
  <si>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</si>
  <si>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</si>
  <si>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</si>
  <si>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</si>
  <si>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</si>
  <si>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</si>
  <si>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</si>
  <si>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</si>
  <si>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</si>
  <si>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</si>
  <si>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</si>
  <si>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</si>
  <si>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</si>
  <si>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</si>
  <si>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</si>
  <si>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</si>
  <si>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</si>
  <si>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</si>
  <si>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</si>
  <si>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</si>
  <si>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</si>
  <si>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</si>
  <si>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</si>
  <si>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</si>
  <si>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</si>
  <si>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</si>
  <si>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</si>
  <si>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</si>
  <si>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</si>
  <si>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</si>
  <si>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</si>
  <si>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</si>
  <si>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</si>
  <si>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</si>
  <si>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</si>
  <si>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</si>
  <si>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</si>
  <si>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</si>
  <si>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</si>
  <si>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</si>
  <si>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</si>
  <si>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</si>
  <si>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</si>
  <si>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</si>
  <si>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</si>
  <si>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</si>
  <si>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</si>
  <si>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</si>
  <si>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</si>
  <si>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</si>
  <si>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</si>
  <si>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</si>
  <si>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</si>
  <si>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</si>
  <si>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</si>
  <si>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</si>
  <si>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</si>
  <si>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</si>
  <si>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</si>
  <si>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</si>
  <si>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</si>
  <si>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</si>
  <si>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</si>
  <si>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</si>
  <si>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</si>
  <si>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</si>
  <si>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</si>
  <si>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</si>
  <si>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</si>
  <si>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</si>
  <si>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</si>
  <si>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</si>
  <si>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</si>
  <si>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</si>
  <si>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</si>
  <si>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</si>
  <si>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</si>
  <si>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</si>
  <si>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</si>
  <si>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</si>
  <si>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</si>
  <si>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</si>
  <si>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</si>
  <si>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</si>
  <si>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</si>
  <si>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</si>
  <si>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</si>
  <si>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</si>
  <si>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</si>
  <si>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</si>
  <si>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</si>
  <si>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</si>
  <si>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</si>
  <si>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</si>
  <si>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</si>
  <si>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</si>
  <si>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</si>
  <si>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</si>
  <si>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</si>
  <si>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</si>
  <si>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</si>
  <si>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</si>
  <si>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</si>
  <si>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</si>
  <si>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</si>
  <si>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</si>
  <si>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</si>
  <si>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</si>
  <si>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</si>
  <si>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</si>
  <si>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</si>
  <si>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</si>
  <si>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</si>
  <si>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</si>
  <si>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</si>
  <si>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</si>
  <si>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</si>
  <si>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</si>
  <si>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</si>
  <si>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</si>
  <si>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</si>
  <si>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</si>
  <si>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</si>
  <si>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</si>
  <si>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</si>
  <si>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</si>
  <si>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</si>
  <si>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</si>
  <si>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</si>
  <si>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</si>
  <si>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</si>
  <si>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</si>
  <si>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</si>
  <si>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</si>
  <si>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</si>
  <si>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</si>
  <si>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</si>
  <si>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</si>
  <si>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</si>
  <si>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</si>
  <si>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</si>
  <si>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</si>
  <si>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</si>
  <si>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</si>
  <si>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</si>
  <si>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</si>
  <si>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</si>
  <si>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</si>
  <si>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</si>
  <si>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</si>
  <si>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</si>
  <si>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</si>
  <si>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</si>
  <si>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</si>
  <si>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</si>
  <si>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</si>
  <si>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</si>
  <si>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</si>
  <si>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</si>
  <si>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</si>
  <si>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</si>
  <si>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</si>
  <si>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</si>
  <si>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</si>
  <si>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</si>
  <si>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</si>
  <si>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</si>
  <si>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</si>
  <si>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</si>
  <si>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</si>
  <si>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</si>
  <si>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</si>
  <si>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</si>
  <si>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</si>
  <si>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</si>
  <si>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</si>
  <si>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</si>
  <si>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</si>
  <si>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</si>
  <si>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</si>
  <si>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</si>
  <si>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</si>
  <si>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</si>
  <si>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</si>
  <si>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</si>
  <si>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</si>
  <si>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</si>
  <si>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</si>
  <si>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</si>
  <si>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</si>
  <si>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</si>
  <si>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</si>
  <si>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</si>
  <si>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</si>
  <si>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</si>
  <si>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</si>
  <si>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</si>
  <si>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</si>
  <si>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</si>
  <si>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</si>
  <si>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</si>
  <si>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</si>
  <si>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</si>
  <si>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</si>
  <si>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</si>
  <si>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</si>
  <si>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</si>
  <si>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</si>
  <si>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</si>
  <si>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</si>
  <si>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</si>
  <si>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</si>
  <si>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</si>
  <si>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</si>
  <si>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</si>
  <si>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</si>
  <si>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</si>
  <si>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</si>
  <si>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</si>
  <si>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</si>
  <si>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</si>
  <si>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</si>
  <si>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</si>
  <si>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</si>
  <si>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</si>
  <si>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</si>
  <si>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</si>
  <si>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</si>
  <si>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</si>
  <si>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</si>
  <si>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</si>
  <si>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</si>
  <si>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</si>
  <si>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</si>
  <si>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</si>
  <si>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</si>
  <si>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</si>
  <si>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</si>
  <si>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</si>
  <si>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</si>
  <si>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</si>
  <si>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</si>
  <si>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</si>
  <si>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</si>
  <si>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</si>
  <si>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</si>
  <si>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</si>
  <si>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</si>
  <si>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</si>
  <si>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</si>
  <si>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</si>
  <si>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</si>
  <si>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</si>
  <si>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</si>
  <si>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</si>
  <si>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</si>
  <si>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</si>
  <si>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</si>
  <si>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</si>
  <si>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</si>
  <si>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</si>
  <si>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</si>
  <si>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</si>
  <si>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</si>
  <si>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</si>
  <si>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</si>
  <si>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</si>
  <si>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</si>
  <si>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</si>
  <si>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</si>
  <si>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</si>
  <si>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</si>
  <si>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</si>
  <si>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</si>
  <si>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</si>
  <si>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</si>
  <si>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</si>
  <si>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</si>
  <si>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</si>
  <si>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</si>
  <si>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</si>
  <si>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</si>
  <si>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</si>
  <si>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</si>
  <si>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</si>
  <si>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</si>
  <si>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</si>
  <si>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</si>
  <si>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</si>
  <si>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</si>
  <si>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</si>
  <si>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</si>
  <si>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</si>
  <si>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</si>
  <si>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</si>
  <si>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</si>
  <si>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</si>
  <si>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</si>
  <si>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</si>
  <si>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</si>
  <si>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</si>
  <si>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</si>
  <si>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</si>
  <si>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</si>
  <si>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</si>
  <si>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</si>
  <si>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</si>
  <si>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</si>
  <si>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</si>
  <si>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</si>
  <si>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</si>
  <si>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</si>
  <si>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</si>
  <si>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</si>
  <si>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</si>
  <si>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</si>
  <si>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</si>
  <si>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</si>
  <si>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</si>
  <si>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</si>
  <si>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</si>
  <si>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</si>
  <si>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</si>
  <si>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</si>
  <si>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</si>
  <si>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</si>
  <si>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</si>
  <si>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</si>
  <si>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</si>
  <si>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</si>
  <si>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</si>
  <si>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</si>
  <si>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</si>
  <si>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</si>
  <si>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</si>
  <si>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</si>
  <si>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</si>
  <si>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</si>
  <si>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</si>
  <si>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</si>
  <si>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</si>
  <si>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</si>
  <si>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</si>
  <si>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</si>
  <si>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</si>
  <si>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</si>
  <si>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</si>
  <si>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</si>
  <si>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</si>
  <si>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</si>
  <si>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</si>
  <si>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</si>
  <si>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</si>
  <si>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</si>
  <si>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</si>
  <si>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</si>
  <si>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</si>
  <si>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</si>
  <si>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</si>
  <si>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</si>
  <si>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</si>
  <si>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</si>
  <si>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</si>
  <si>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</si>
  <si>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</si>
  <si>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</si>
  <si>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</si>
  <si>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</si>
  <si>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</si>
  <si>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</si>
  <si>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</si>
  <si>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</si>
  <si>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</si>
  <si>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</si>
  <si>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</si>
  <si>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</si>
  <si>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</si>
  <si>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</si>
  <si>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</si>
  <si>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</si>
  <si>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</si>
  <si>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</si>
  <si>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</si>
  <si>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</si>
  <si>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</si>
  <si>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</si>
  <si>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</si>
  <si>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</si>
  <si>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</si>
  <si>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</si>
  <si>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</si>
  <si>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</si>
  <si>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</si>
  <si>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</si>
  <si>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</si>
  <si>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</si>
  <si>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</si>
  <si>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</si>
  <si>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</si>
  <si>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</si>
  <si>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</si>
  <si>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</si>
  <si>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</si>
  <si>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</si>
  <si>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</si>
  <si>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</si>
  <si>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</si>
  <si>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</si>
  <si>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</si>
  <si>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</si>
  <si>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</si>
  <si>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</si>
  <si>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</si>
  <si>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</si>
  <si>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</si>
  <si>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</si>
  <si>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</si>
  <si>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</si>
  <si>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</si>
  <si>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</si>
  <si>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</si>
  <si>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</si>
  <si>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</si>
  <si>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</si>
  <si>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</si>
  <si>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</si>
  <si>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</si>
  <si>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</si>
  <si>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</si>
  <si>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</si>
  <si>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</si>
  <si>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</si>
  <si>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</si>
  <si>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</si>
  <si>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</si>
  <si>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</si>
  <si>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</si>
  <si>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</si>
  <si>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</si>
  <si>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</si>
  <si>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</si>
  <si>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</si>
  <si>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</si>
  <si>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</si>
  <si>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</si>
  <si>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</si>
  <si>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</si>
  <si>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</si>
  <si>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</si>
  <si>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</si>
  <si>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</si>
  <si>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</si>
  <si>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</si>
  <si>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</si>
  <si>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</si>
  <si>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</si>
  <si>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</si>
  <si>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</si>
  <si>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</si>
  <si>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</si>
  <si>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</si>
  <si>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</si>
  <si>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</si>
  <si>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</si>
  <si>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</si>
  <si>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</si>
  <si>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</si>
  <si>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</si>
  <si>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</si>
  <si>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</si>
  <si>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</si>
  <si>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</si>
  <si>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</si>
  <si>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</si>
  <si>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</si>
  <si>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</si>
  <si>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</si>
  <si>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</si>
  <si>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</si>
  <si>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</si>
  <si>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</si>
  <si>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</si>
  <si>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</si>
  <si>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</si>
  <si>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</si>
  <si>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</si>
  <si>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</si>
  <si>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</si>
  <si>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</si>
  <si>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</si>
  <si>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</si>
  <si>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</si>
  <si>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</si>
  <si>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</si>
  <si>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</si>
  <si>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</si>
  <si>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</si>
  <si>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</si>
  <si>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</si>
  <si>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</si>
  <si>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</si>
  <si>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</si>
  <si>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</si>
  <si>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</si>
  <si>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</si>
  <si>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</si>
  <si>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</si>
  <si>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</si>
  <si>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</si>
  <si>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</si>
  <si>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</si>
  <si>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</si>
  <si>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</si>
  <si>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</si>
  <si>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</si>
  <si>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</si>
  <si>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</si>
  <si>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</si>
  <si>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</si>
  <si>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</si>
  <si>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</si>
  <si>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</si>
  <si>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</si>
  <si>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</si>
  <si>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</si>
  <si>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</si>
  <si>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</si>
  <si>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</si>
  <si>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</si>
  <si>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</si>
  <si>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</si>
  <si>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</si>
  <si>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</si>
  <si>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</si>
  <si>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</si>
  <si>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</si>
  <si>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</si>
  <si>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</si>
  <si>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</si>
  <si>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</si>
  <si>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</si>
  <si>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</si>
  <si>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</si>
  <si>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</si>
  <si>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</si>
  <si>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</si>
  <si>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</si>
  <si>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</si>
  <si>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</si>
  <si>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</si>
  <si>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</si>
  <si>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</si>
  <si>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</si>
  <si>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</si>
  <si>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</si>
  <si>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</si>
  <si>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</si>
  <si>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</si>
  <si>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</si>
  <si>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</si>
  <si>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</si>
  <si>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</si>
  <si>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</si>
  <si>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</si>
  <si>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</si>
  <si>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</si>
  <si>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</si>
  <si>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</si>
  <si>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</si>
  <si>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</si>
  <si>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</si>
  <si>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</si>
  <si>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</si>
  <si>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</si>
  <si>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</si>
  <si>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</si>
  <si>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</si>
  <si>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</si>
  <si>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</si>
  <si>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</si>
  <si>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</si>
  <si>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</si>
  <si>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</si>
  <si>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</si>
  <si>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</si>
  <si>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</si>
  <si>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</si>
  <si>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</si>
  <si>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</si>
  <si>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</si>
  <si>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</si>
  <si>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</si>
  <si>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</si>
  <si>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</si>
  <si>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</si>
  <si>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</si>
  <si>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</si>
  <si>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</si>
  <si>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</si>
  <si>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</si>
  <si>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</si>
  <si>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</si>
  <si>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</si>
  <si>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</si>
  <si>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</si>
  <si>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</si>
  <si>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</si>
  <si>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</si>
  <si>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</si>
  <si>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</si>
  <si>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</si>
  <si>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</si>
  <si>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</si>
  <si>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</si>
  <si>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</si>
  <si>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</si>
  <si>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</si>
  <si>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</si>
  <si>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</si>
  <si>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</si>
  <si>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</si>
  <si>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</si>
  <si>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</si>
  <si>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</si>
  <si>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</si>
  <si>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</si>
  <si>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</si>
  <si>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</si>
  <si>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</si>
  <si>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</si>
  <si>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</si>
  <si>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</si>
  <si>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</si>
  <si>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</si>
  <si>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</si>
  <si>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</si>
  <si>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</si>
  <si>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</si>
  <si>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</si>
  <si>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</si>
  <si>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</si>
  <si>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</si>
  <si>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</si>
  <si>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</si>
  <si>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</si>
  <si>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</si>
  <si>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</si>
  <si>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</si>
  <si>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</si>
  <si>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</si>
  <si>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</si>
  <si>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</si>
  <si>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</si>
  <si>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</si>
  <si>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</si>
  <si>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</si>
  <si>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</si>
  <si>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</si>
  <si>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</si>
  <si>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</si>
  <si>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</si>
  <si>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</si>
  <si>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</si>
  <si>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</si>
  <si>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</si>
  <si>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</si>
  <si>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</si>
  <si>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</si>
  <si>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</si>
  <si>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</si>
  <si>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</si>
  <si>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</si>
  <si>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</si>
  <si>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</si>
  <si>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</si>
  <si>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</si>
  <si>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</si>
  <si>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</si>
  <si>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</si>
  <si>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</si>
  <si>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</si>
  <si>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</si>
  <si>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</si>
  <si>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</si>
  <si>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</si>
  <si>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</si>
  <si>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</si>
  <si>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</si>
  <si>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</si>
  <si>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</si>
  <si>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</si>
  <si>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</si>
  <si>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</si>
  <si>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</si>
  <si>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</si>
  <si>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</si>
  <si>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</si>
  <si>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</si>
  <si>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</si>
  <si>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</si>
  <si>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</si>
  <si>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</si>
  <si>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</si>
  <si>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</si>
  <si>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</si>
  <si>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</si>
  <si>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</si>
  <si>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</si>
  <si>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</si>
  <si>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</si>
  <si>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</si>
  <si>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</si>
  <si>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</si>
  <si>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</si>
  <si>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</si>
  <si>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</si>
  <si>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</si>
  <si>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</si>
  <si>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</si>
  <si>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</si>
  <si>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</si>
  <si>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</si>
  <si>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</si>
  <si>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</si>
  <si>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</si>
  <si>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</si>
  <si>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</si>
  <si>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</si>
  <si>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</si>
  <si>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</si>
  <si>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</si>
  <si>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</si>
  <si>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</si>
  <si>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</si>
  <si>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</si>
  <si>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</si>
  <si>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</si>
  <si>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</si>
  <si>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</si>
  <si>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</si>
  <si>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</si>
  <si>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</si>
  <si>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</si>
  <si>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</si>
  <si>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</si>
  <si>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</si>
  <si>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</si>
  <si>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</si>
  <si>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</si>
  <si>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</si>
  <si>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</si>
  <si>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</si>
  <si>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</si>
  <si>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</si>
  <si>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</si>
  <si>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</si>
  <si>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</si>
  <si>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</si>
  <si>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</si>
  <si>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</si>
  <si>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</si>
  <si>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</si>
  <si>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</si>
  <si>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</si>
  <si>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</si>
  <si>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</si>
  <si>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</si>
  <si>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</si>
  <si>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</si>
  <si>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</si>
  <si>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</si>
  <si>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</si>
  <si>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</si>
  <si>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</si>
  <si>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</si>
  <si>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</si>
  <si>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</si>
  <si>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</si>
  <si>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</si>
  <si>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</si>
  <si>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</si>
  <si>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</si>
  <si>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</si>
  <si>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</si>
  <si>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</si>
  <si>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</si>
  <si>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</si>
  <si>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</si>
  <si>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</si>
  <si>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</si>
  <si>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</si>
  <si>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</si>
  <si>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</si>
  <si>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</si>
  <si>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</si>
  <si>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</si>
  <si>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</si>
  <si>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</si>
  <si>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</si>
  <si>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</si>
  <si>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</si>
  <si>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</si>
  <si>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</si>
  <si>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</si>
  <si>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</si>
  <si>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</si>
  <si>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</si>
  <si>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</si>
  <si>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</si>
  <si>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</si>
  <si>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</si>
  <si>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</si>
  <si>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</si>
  <si>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</si>
  <si>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</si>
  <si>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</si>
  <si>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</si>
  <si>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</si>
  <si>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</si>
  <si>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</si>
  <si>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</si>
  <si>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</si>
  <si>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</si>
  <si>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</si>
  <si>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</si>
  <si>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</si>
  <si>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</si>
  <si>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</si>
  <si>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</si>
  <si>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</si>
  <si>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</si>
  <si>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</si>
  <si>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</si>
  <si>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</si>
  <si>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</si>
  <si>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</si>
  <si>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</si>
  <si>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</si>
  <si>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</si>
  <si>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</si>
  <si>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</si>
  <si>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</si>
  <si>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</si>
  <si>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</si>
  <si>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</si>
  <si>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</si>
  <si>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</si>
  <si>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</si>
  <si>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</si>
  <si>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</si>
  <si>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</si>
  <si>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</si>
  <si>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</si>
  <si>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</si>
  <si>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</si>
  <si>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</si>
  <si>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</si>
  <si>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</si>
  <si>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</si>
  <si>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</si>
  <si>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</si>
  <si>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</si>
  <si>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</si>
  <si>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</si>
  <si>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</si>
  <si>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</si>
  <si>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</si>
  <si>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</si>
  <si>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</si>
  <si>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</si>
  <si>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</si>
  <si>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</si>
  <si>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</si>
  <si>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</si>
  <si>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</si>
  <si>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</si>
  <si>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</si>
  <si>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</si>
  <si>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</si>
  <si>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</si>
  <si>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</si>
  <si>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</si>
  <si>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</si>
  <si>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</si>
  <si>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</si>
  <si>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</si>
  <si>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</si>
  <si>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</si>
  <si>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</si>
  <si>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</si>
  <si>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</si>
  <si>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</si>
  <si>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</si>
  <si>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</si>
  <si>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</si>
  <si>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</si>
  <si>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</si>
  <si>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</si>
  <si>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</si>
  <si>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</si>
  <si>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</si>
  <si>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</si>
  <si>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</si>
  <si>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</si>
  <si>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</si>
  <si>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</si>
  <si>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</si>
  <si>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</si>
  <si>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</si>
  <si>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</si>
  <si>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</si>
  <si>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</si>
  <si>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</si>
  <si>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</si>
  <si>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</si>
  <si>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</si>
  <si>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</si>
  <si>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</si>
  <si>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</si>
  <si>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</si>
  <si>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</si>
  <si>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</si>
  <si>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</si>
  <si>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</si>
  <si>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</si>
  <si>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</si>
  <si>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</si>
  <si>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</si>
  <si>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</si>
  <si>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</si>
  <si>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</si>
  <si>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</si>
  <si>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</si>
  <si>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</si>
  <si>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</si>
  <si>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</si>
  <si>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</si>
  <si>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</si>
  <si>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</si>
  <si>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</si>
  <si>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</si>
  <si>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</si>
  <si>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</si>
  <si>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</si>
  <si>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</si>
  <si>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</si>
  <si>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</si>
  <si>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</si>
  <si>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</si>
  <si>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</si>
  <si>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</si>
  <si>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</si>
  <si>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</si>
  <si>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</si>
  <si>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</si>
  <si>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</si>
  <si>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</si>
  <si>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</si>
  <si>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</si>
  <si>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</si>
  <si>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</si>
  <si>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</si>
  <si>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</si>
  <si>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</si>
  <si>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</si>
  <si>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</si>
  <si>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</si>
  <si>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</si>
  <si>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</si>
  <si>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</si>
  <si>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</si>
  <si>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</si>
  <si>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</si>
  <si>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</si>
  <si>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</si>
  <si>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</si>
  <si>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</si>
  <si>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</si>
  <si>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</si>
  <si>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</si>
  <si>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</si>
  <si>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</si>
  <si>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</si>
  <si>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</si>
  <si>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</si>
  <si>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</si>
  <si>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</si>
  <si>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</si>
  <si>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</si>
  <si>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</si>
  <si>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</si>
  <si>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</si>
  <si>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</si>
  <si>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</si>
  <si>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</si>
  <si>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</si>
  <si>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</si>
  <si>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</si>
  <si>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</si>
  <si>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</si>
  <si>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</si>
  <si>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</si>
  <si>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</si>
  <si>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</si>
  <si>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</si>
  <si>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</si>
  <si>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</si>
  <si>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</si>
  <si>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</si>
  <si>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</si>
  <si>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</si>
  <si>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</si>
  <si>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</si>
  <si>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</si>
  <si>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</si>
  <si>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</si>
  <si>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</si>
  <si>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</si>
  <si>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</si>
  <si>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</si>
  <si>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</si>
  <si>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</si>
  <si>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</si>
  <si>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</si>
  <si>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</si>
  <si>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</si>
  <si>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</si>
  <si>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</si>
  <si>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</si>
  <si>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</si>
  <si>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</si>
  <si>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</si>
  <si>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</si>
  <si>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</si>
  <si>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</si>
  <si>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</si>
  <si>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</si>
  <si>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</si>
  <si>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</si>
  <si>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</si>
  <si>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</si>
  <si>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</si>
  <si>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</si>
  <si>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</si>
  <si>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</si>
  <si>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</si>
  <si>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</si>
  <si>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</si>
  <si>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</si>
  <si>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</si>
  <si>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</si>
  <si>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</si>
  <si>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</si>
  <si>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</si>
  <si>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</si>
  <si>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</si>
  <si>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</si>
  <si>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</si>
  <si>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</si>
  <si>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</si>
  <si>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</si>
  <si>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</si>
  <si>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</si>
  <si>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</si>
  <si>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</si>
  <si>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</si>
  <si>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</si>
  <si>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</si>
  <si>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</si>
  <si>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</si>
  <si>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</si>
  <si>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</si>
  <si>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</si>
  <si>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</si>
  <si>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</si>
  <si>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</si>
  <si>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</si>
  <si>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</si>
  <si>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</si>
  <si>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</si>
  <si>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</si>
  <si>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</si>
  <si>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</si>
  <si>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</si>
  <si>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</si>
  <si>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</si>
  <si>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</si>
  <si>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</si>
  <si>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</si>
  <si>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</si>
  <si>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</si>
  <si>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</si>
  <si>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</si>
  <si>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</si>
  <si>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</si>
  <si>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</si>
  <si>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</si>
  <si>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</si>
  <si>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</si>
  <si>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</si>
  <si>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</si>
  <si>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</si>
  <si>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</si>
  <si>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</si>
  <si>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</si>
  <si>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</si>
  <si>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</si>
  <si>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</si>
  <si>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</si>
  <si>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</si>
  <si>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</si>
  <si>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</si>
  <si>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</si>
  <si>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</si>
  <si>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</si>
  <si>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</si>
  <si>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</si>
  <si>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</si>
  <si>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</si>
  <si>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</si>
  <si>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</si>
  <si>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</si>
  <si>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</si>
  <si>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</si>
  <si>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</si>
  <si>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</si>
  <si>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</si>
  <si>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</si>
  <si>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</si>
  <si>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</si>
  <si>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</si>
  <si>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</si>
  <si>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</si>
  <si>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</si>
  <si>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</si>
  <si>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</si>
  <si>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</si>
  <si>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</si>
  <si>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</si>
  <si>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</si>
  <si>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</si>
  <si>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</si>
  <si>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</si>
  <si>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</si>
  <si>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</si>
  <si>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</si>
  <si>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</si>
  <si>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</si>
  <si>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</si>
  <si>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</si>
  <si>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</si>
  <si>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</si>
  <si>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</si>
  <si>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</si>
  <si>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</si>
  <si>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</si>
  <si>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</si>
  <si>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</si>
  <si>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</si>
  <si>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</si>
  <si>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</si>
  <si>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</si>
  <si>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</si>
  <si>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</si>
  <si>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</si>
  <si>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</si>
  <si>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</si>
  <si>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</si>
  <si>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</si>
  <si>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</si>
  <si>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</si>
  <si>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</si>
  <si>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</si>
  <si>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</si>
  <si>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</si>
  <si>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</si>
  <si>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</si>
  <si>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</si>
  <si>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</si>
  <si>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</si>
  <si>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</si>
  <si>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</si>
  <si>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</si>
  <si>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</si>
  <si>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</si>
  <si>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</si>
  <si>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</si>
  <si>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</si>
  <si>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</si>
  <si>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</si>
  <si>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</si>
  <si>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</si>
  <si>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</si>
  <si>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</si>
  <si>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</si>
  <si>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</si>
  <si>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</si>
  <si>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</si>
  <si>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</si>
  <si>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</si>
  <si>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</si>
  <si>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</si>
  <si>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</si>
  <si>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</si>
  <si>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</si>
  <si>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</si>
  <si>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</si>
  <si>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</si>
  <si>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</si>
  <si>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</si>
  <si>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</si>
  <si>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</si>
  <si>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</si>
  <si>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</si>
  <si>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</si>
  <si>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</si>
  <si>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</si>
  <si>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</si>
  <si>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</si>
  <si>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</si>
  <si>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</si>
  <si>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</si>
  <si>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</si>
  <si>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</si>
  <si>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</si>
  <si>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</si>
  <si>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</si>
  <si>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</si>
  <si>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</si>
  <si>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</si>
  <si>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</si>
  <si>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</si>
  <si>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</si>
  <si>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</si>
  <si>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</si>
  <si>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</si>
  <si>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</si>
  <si>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</si>
  <si>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</si>
  <si>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</si>
  <si>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</si>
  <si>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</si>
  <si>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</si>
  <si>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</si>
  <si>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</si>
  <si>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</si>
  <si>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</si>
  <si>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</si>
  <si>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</si>
  <si>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</si>
  <si>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</si>
  <si>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</si>
  <si>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</si>
  <si>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</si>
  <si>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</si>
  <si>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</si>
  <si>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</si>
  <si>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</si>
  <si>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</si>
  <si>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</si>
  <si>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</si>
  <si>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</si>
  <si>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</si>
  <si>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</si>
  <si>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</si>
  <si>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</si>
  <si>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</si>
  <si>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</si>
  <si>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</si>
  <si>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</si>
  <si>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</si>
  <si>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</si>
  <si>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</si>
  <si>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</si>
  <si>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</si>
  <si>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</si>
  <si>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</si>
  <si>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</si>
  <si>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</si>
  <si>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</si>
  <si>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</si>
  <si>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</si>
  <si>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</si>
  <si>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</si>
  <si>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</si>
  <si>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</si>
  <si>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</si>
  <si>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</si>
  <si>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</si>
  <si>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</si>
  <si>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</si>
  <si>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</si>
  <si>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</si>
  <si>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</si>
  <si>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</si>
  <si>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</si>
  <si>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</si>
  <si>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</si>
  <si>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</si>
  <si>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</si>
  <si>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</si>
  <si>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</si>
  <si>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</si>
  <si>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</si>
  <si>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</si>
  <si>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</si>
  <si>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</si>
  <si>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</si>
  <si>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</si>
  <si>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</si>
  <si>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</si>
  <si>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</si>
  <si>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</si>
  <si>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</si>
  <si>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</si>
  <si>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</si>
  <si>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</si>
  <si>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</si>
  <si>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</si>
  <si>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</si>
  <si>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</si>
  <si>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</si>
  <si>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</si>
  <si>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</si>
  <si>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</si>
  <si>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</si>
  <si>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</si>
  <si>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</si>
  <si>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</si>
  <si>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</si>
  <si>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</si>
  <si>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</si>
  <si>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</si>
  <si>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</si>
  <si>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</si>
  <si>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</si>
  <si>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</si>
  <si>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</si>
  <si>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</si>
  <si>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</si>
  <si>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</si>
  <si>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</si>
  <si>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</si>
  <si>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</si>
  <si>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</si>
  <si>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</si>
  <si>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</si>
  <si>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</si>
  <si>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</si>
  <si>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</si>
  <si>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</si>
  <si>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</si>
  <si>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</si>
  <si>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</si>
  <si>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</si>
  <si>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</si>
  <si>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</si>
  <si>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</si>
  <si>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</si>
  <si>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</si>
  <si>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</si>
  <si>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</si>
  <si>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</si>
  <si>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</si>
  <si>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</si>
  <si>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</si>
  <si>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</si>
  <si>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</si>
  <si>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</si>
  <si>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</si>
  <si>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</si>
  <si>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</si>
  <si>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</si>
  <si>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</si>
  <si>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</si>
  <si>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</si>
  <si>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</si>
  <si>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</si>
  <si>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</si>
  <si>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</si>
  <si>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</si>
  <si>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</si>
  <si>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</si>
  <si>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</si>
  <si>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</si>
  <si>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</si>
  <si>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</si>
  <si>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</si>
  <si>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</si>
  <si>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</si>
  <si>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</si>
  <si>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</si>
  <si>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</si>
  <si>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</si>
  <si>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</si>
  <si>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</si>
  <si>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</si>
  <si>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</si>
  <si>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</si>
  <si>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</si>
  <si>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</si>
  <si>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</si>
  <si>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</si>
  <si>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</si>
  <si>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</si>
  <si>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</si>
  <si>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</si>
  <si>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</si>
  <si>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</si>
  <si>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</si>
  <si>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</si>
  <si>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</si>
  <si>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</si>
  <si>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</si>
  <si>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</si>
  <si>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</si>
  <si>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</si>
  <si>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</si>
  <si>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</si>
  <si>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</si>
  <si>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</si>
  <si>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</si>
  <si>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</si>
  <si>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</si>
  <si>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</si>
  <si>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</si>
  <si>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</si>
  <si>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</si>
  <si>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</si>
  <si>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</si>
  <si>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</si>
  <si>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</si>
  <si>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</si>
  <si>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</si>
  <si>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</si>
  <si>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</si>
  <si>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</si>
  <si>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</si>
  <si>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</si>
  <si>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</si>
  <si>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</si>
  <si>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</si>
  <si>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</si>
  <si>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</si>
  <si>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</si>
  <si>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</si>
  <si>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</si>
  <si>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</si>
  <si>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</si>
  <si>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</si>
  <si>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</si>
  <si>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</si>
  <si>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</si>
  <si>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</si>
  <si>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</si>
  <si>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</si>
  <si>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</si>
  <si>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</si>
  <si>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</si>
  <si>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</si>
  <si>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</si>
  <si>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</si>
  <si>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</si>
  <si>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</si>
  <si>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</si>
  <si>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</si>
  <si>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</si>
  <si>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</si>
  <si>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</si>
  <si>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</si>
  <si>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</si>
  <si>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</si>
  <si>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</si>
  <si>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</si>
  <si>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</si>
  <si>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</si>
  <si>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</si>
  <si>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</si>
  <si>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</si>
  <si>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</si>
  <si>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</si>
  <si>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</si>
  <si>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</si>
  <si>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</si>
  <si>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</si>
  <si>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</si>
  <si>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</si>
  <si>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</si>
  <si>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</si>
  <si>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</si>
  <si>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</si>
  <si>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</si>
  <si>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</si>
  <si>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</si>
  <si>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</si>
  <si>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</si>
  <si>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</si>
  <si>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</si>
  <si>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</si>
  <si>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</si>
  <si>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</si>
  <si>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</si>
  <si>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</si>
  <si>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</si>
  <si>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</si>
  <si>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</si>
  <si>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</si>
  <si>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</si>
  <si>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</si>
  <si>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</si>
  <si>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</si>
  <si>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</si>
  <si>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</si>
  <si>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</si>
  <si>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</si>
  <si>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</si>
  <si>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</si>
  <si>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</si>
  <si>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</si>
  <si>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</si>
  <si>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</si>
  <si>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</si>
  <si>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</si>
  <si>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</si>
  <si>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</si>
  <si>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</si>
  <si>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</si>
  <si>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</si>
  <si>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</si>
  <si>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</si>
  <si>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</si>
  <si>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</si>
  <si>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</si>
  <si>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</si>
  <si>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</si>
  <si>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</si>
  <si>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</si>
  <si>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</si>
  <si>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</si>
  <si>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</si>
  <si>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</si>
  <si>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</si>
  <si>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</si>
  <si>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</si>
  <si>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</si>
  <si>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</si>
  <si>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</si>
  <si>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</si>
  <si>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</si>
  <si>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</si>
  <si>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</si>
  <si>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</si>
  <si>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</si>
  <si>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</si>
  <si>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</si>
  <si>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</si>
  <si>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</si>
  <si>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</si>
  <si>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</si>
  <si>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</si>
  <si>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</si>
  <si>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</si>
  <si>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</si>
  <si>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</si>
  <si>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</si>
  <si>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</si>
  <si>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</si>
  <si>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</si>
  <si>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</si>
  <si>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</si>
  <si>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</si>
  <si>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</si>
  <si>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</si>
  <si>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</si>
  <si>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</si>
  <si>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</si>
  <si>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</si>
  <si>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</si>
  <si>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</si>
  <si>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</si>
  <si>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</si>
  <si>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</si>
  <si>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</si>
  <si>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</si>
  <si>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</si>
  <si>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</si>
  <si>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</si>
  <si>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</si>
  <si>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</si>
  <si>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</si>
  <si>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</si>
  <si>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</si>
  <si>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</si>
  <si>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</si>
  <si>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</si>
  <si>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</si>
  <si>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</si>
  <si>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</si>
  <si>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</si>
  <si>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</si>
  <si>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</si>
  <si>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</si>
  <si>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</si>
  <si>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</si>
  <si>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</si>
  <si>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</si>
  <si>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</si>
  <si>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</si>
  <si>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</si>
  <si>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</si>
  <si>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</si>
  <si>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</si>
  <si>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</si>
  <si>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</si>
  <si>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</si>
  <si>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</si>
  <si>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</si>
  <si>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</si>
  <si>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</si>
  <si>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</si>
  <si>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</si>
  <si>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</si>
  <si>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</si>
  <si>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</si>
  <si>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</si>
  <si>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</si>
  <si>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</si>
  <si>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</si>
  <si>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</si>
  <si>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</si>
  <si>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</si>
  <si>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</si>
  <si>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</si>
  <si>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</si>
  <si>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</si>
  <si>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</si>
  <si>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</si>
  <si>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</si>
  <si>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</si>
  <si>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</si>
  <si>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</si>
  <si>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</si>
  <si>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</si>
  <si>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</si>
  <si>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</si>
  <si>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</si>
  <si>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</si>
  <si>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</si>
  <si>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</si>
  <si>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</si>
  <si>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</si>
  <si>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</si>
  <si>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</si>
  <si>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</si>
  <si>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</si>
  <si>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</si>
  <si>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</si>
  <si>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</si>
  <si>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</si>
  <si>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</si>
  <si>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</si>
  <si>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</si>
  <si>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</si>
  <si>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</si>
  <si>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</si>
  <si>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</si>
  <si>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</si>
  <si>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</si>
  <si>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</si>
  <si>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</si>
  <si>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</si>
  <si>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</si>
  <si>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</si>
  <si>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</si>
  <si>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</si>
  <si>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</si>
  <si>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</si>
  <si>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</si>
  <si>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</si>
  <si>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</si>
  <si>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</si>
  <si>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</si>
  <si>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</si>
  <si>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</si>
  <si>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</si>
  <si>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</si>
  <si>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</si>
  <si>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</si>
  <si>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</si>
  <si>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</si>
  <si>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</si>
  <si>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</si>
  <si>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</si>
  <si>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</si>
  <si>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</si>
  <si>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</si>
  <si>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</si>
  <si>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</si>
  <si>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</si>
  <si>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</si>
  <si>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</si>
  <si>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</si>
  <si>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</si>
  <si>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</si>
  <si>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</si>
  <si>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</si>
  <si>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</si>
  <si>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</si>
  <si>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</si>
  <si>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</si>
  <si>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</si>
  <si>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</si>
  <si>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</si>
  <si>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</si>
  <si>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</si>
  <si>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</si>
  <si>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</si>
  <si>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</si>
  <si>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</si>
  <si>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</si>
  <si>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</si>
  <si>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</si>
  <si>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</si>
  <si>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</si>
  <si>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</si>
  <si>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</si>
  <si>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</si>
  <si>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</si>
  <si>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</si>
  <si>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</si>
  <si>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</si>
  <si>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</si>
  <si>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</si>
  <si>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</si>
  <si>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</si>
  <si>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</si>
  <si>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</si>
  <si>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</si>
  <si>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</si>
  <si>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</si>
  <si>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</si>
  <si>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</si>
  <si>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</si>
  <si>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</si>
  <si>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</si>
  <si>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</si>
  <si>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</si>
  <si>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</si>
  <si>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</si>
  <si>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</si>
  <si>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</si>
  <si>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</si>
  <si>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</si>
  <si>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</si>
  <si>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</si>
  <si>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</si>
  <si>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</si>
  <si>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</si>
  <si>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</si>
  <si>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</si>
  <si>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</si>
  <si>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</si>
  <si>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</si>
  <si>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</si>
  <si>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</si>
  <si>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</si>
  <si>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</si>
  <si>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</si>
  <si>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</si>
  <si>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</si>
  <si>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</si>
  <si>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</si>
  <si>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</si>
  <si>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</si>
  <si>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</si>
  <si>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</si>
  <si>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</si>
  <si>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</si>
  <si>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</si>
  <si>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</si>
  <si>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</si>
  <si>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</si>
  <si>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</si>
  <si>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</si>
  <si>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</si>
  <si>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</si>
  <si>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</si>
  <si>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</si>
  <si>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</si>
  <si>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</si>
  <si>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</si>
  <si>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</si>
  <si>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</si>
  <si>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</si>
  <si>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</si>
  <si>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</si>
  <si>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</si>
  <si>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</si>
  <si>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</si>
  <si>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</si>
  <si>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</si>
  <si>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</si>
  <si>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</si>
  <si>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</si>
  <si>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</si>
  <si>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</si>
  <si>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</si>
  <si>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</si>
  <si>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</si>
  <si>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</si>
  <si>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</si>
  <si>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</si>
  <si>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</si>
  <si>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</si>
  <si>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</si>
  <si>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</si>
  <si>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</si>
  <si>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</si>
  <si>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</si>
  <si>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</si>
  <si>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</si>
  <si>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</si>
  <si>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</si>
  <si>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</si>
  <si>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</si>
  <si>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</si>
  <si>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</si>
  <si>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</si>
  <si>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</si>
  <si>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</si>
  <si>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</si>
  <si>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</si>
  <si>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</si>
  <si>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</si>
  <si>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</si>
  <si>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</si>
  <si>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</si>
  <si>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</si>
  <si>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</si>
  <si>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</si>
  <si>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</si>
  <si>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</si>
  <si>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</si>
  <si>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</si>
  <si>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</si>
  <si>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</si>
  <si>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</si>
  <si>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</si>
  <si>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</si>
  <si>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</si>
  <si>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</si>
  <si>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</si>
  <si>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</si>
  <si>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</si>
  <si>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</si>
  <si>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</si>
  <si>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</si>
  <si>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</si>
  <si>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</si>
  <si>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</si>
  <si>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</si>
  <si>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</si>
  <si>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</si>
  <si>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</si>
  <si>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</si>
  <si>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</si>
  <si>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</si>
  <si>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</si>
  <si>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</si>
  <si>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</si>
  <si>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</si>
  <si>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</si>
  <si>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</si>
  <si>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</si>
  <si>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</si>
  <si>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</si>
  <si>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</si>
  <si>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</si>
  <si>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</si>
  <si>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</si>
  <si>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</si>
  <si>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</si>
  <si>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</si>
  <si>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</si>
  <si>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</si>
  <si>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</si>
  <si>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</si>
  <si>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</si>
  <si>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</si>
  <si>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</si>
  <si>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</si>
  <si>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</si>
  <si>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</si>
  <si>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</si>
  <si>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</si>
  <si>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</si>
  <si>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</si>
  <si>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</si>
  <si>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</si>
  <si>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</si>
  <si>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</si>
  <si>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</si>
  <si>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</si>
  <si>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</si>
  <si>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</si>
  <si>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</si>
  <si>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</si>
  <si>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</si>
  <si>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</si>
  <si>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</si>
  <si>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</si>
  <si>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</si>
  <si>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</si>
  <si>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</si>
  <si>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</si>
  <si>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</si>
  <si>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</si>
  <si>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</si>
  <si>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</si>
  <si>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</si>
  <si>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</si>
  <si>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</si>
  <si>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</si>
  <si>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</si>
  <si>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</si>
  <si>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</si>
  <si>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</si>
  <si>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</si>
  <si>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</si>
  <si>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</si>
  <si>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</si>
  <si>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</si>
  <si>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</si>
  <si>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</si>
  <si>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</si>
  <si>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</si>
  <si>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</si>
  <si>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</si>
  <si>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</si>
  <si>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</si>
  <si>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</si>
  <si>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</si>
  <si>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</si>
  <si>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</si>
  <si>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</si>
  <si>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</si>
  <si>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</si>
  <si>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</si>
  <si>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</si>
  <si>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</si>
  <si>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</si>
  <si>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</si>
  <si>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</si>
  <si>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</si>
  <si>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</si>
  <si>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</si>
  <si>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</si>
  <si>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</si>
  <si>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</si>
  <si>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</si>
  <si>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</si>
  <si>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</si>
  <si>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</si>
  <si>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</si>
  <si>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</si>
  <si>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</si>
  <si>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</si>
  <si>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</si>
  <si>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</si>
  <si>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</si>
  <si>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</si>
  <si>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</si>
  <si>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</si>
  <si>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</si>
  <si>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</si>
  <si>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</si>
  <si>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</si>
  <si>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</si>
  <si>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</si>
  <si>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</si>
  <si>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</si>
  <si>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</si>
  <si>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</si>
  <si>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</si>
  <si>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</si>
  <si>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</si>
  <si>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</si>
  <si>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</si>
  <si>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</si>
  <si>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</si>
  <si>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</si>
  <si>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</si>
  <si>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</si>
  <si>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</si>
  <si>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</si>
  <si>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</si>
  <si>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</si>
  <si>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</si>
  <si>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</si>
  <si>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</si>
  <si>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</si>
  <si>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</si>
  <si>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</si>
  <si>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</si>
  <si>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</si>
  <si>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</si>
  <si>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</si>
  <si>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</si>
  <si>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</si>
  <si>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</si>
  <si>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</si>
  <si>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</si>
  <si>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</si>
  <si>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</si>
  <si>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</si>
  <si>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</si>
  <si>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</si>
  <si>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</si>
  <si>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</si>
  <si>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</si>
  <si>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</si>
  <si>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</si>
  <si>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</si>
  <si>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</si>
  <si>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</si>
  <si>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</si>
  <si>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</si>
  <si>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</si>
  <si>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</si>
  <si>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</si>
  <si>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</si>
  <si>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</si>
  <si>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</si>
  <si>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</si>
  <si>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</si>
  <si>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</si>
  <si>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</si>
  <si>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</si>
  <si>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</si>
  <si>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</si>
  <si>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</si>
  <si>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</si>
  <si>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</si>
  <si>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</si>
  <si>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</si>
  <si>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</si>
  <si>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</si>
  <si>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</si>
  <si>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</si>
  <si>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</si>
  <si>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</si>
  <si>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</si>
  <si>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</si>
  <si>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</si>
  <si>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</si>
  <si>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</si>
  <si>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</si>
  <si>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</si>
  <si>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</si>
  <si>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</si>
  <si>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</si>
  <si>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</si>
  <si>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</si>
  <si>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</si>
  <si>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</si>
  <si>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</si>
  <si>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</si>
  <si>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</si>
  <si>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</si>
  <si>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</si>
  <si>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</si>
  <si>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</si>
  <si>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</si>
  <si>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</si>
  <si>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</si>
  <si>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</si>
  <si>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</si>
  <si>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</si>
  <si>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</si>
  <si>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</si>
  <si>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</si>
  <si>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</si>
  <si>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</si>
  <si>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</si>
  <si>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</si>
  <si>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</si>
  <si>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</si>
  <si>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</si>
  <si>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</si>
  <si>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</si>
  <si>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</si>
  <si>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</si>
  <si>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</si>
  <si>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</si>
  <si>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</si>
  <si>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</si>
  <si>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</si>
  <si>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</si>
  <si>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</si>
  <si>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</si>
  <si>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</si>
  <si>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</si>
  <si>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</si>
  <si>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</si>
  <si>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</si>
  <si>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</si>
  <si>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</si>
  <si>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</si>
  <si>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</si>
  <si>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</si>
  <si>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</si>
  <si>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</si>
  <si>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</si>
  <si>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</si>
  <si>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</si>
  <si>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</si>
  <si>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</si>
  <si>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</si>
  <si>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</si>
  <si>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</si>
  <si>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</si>
  <si>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</si>
  <si>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</si>
  <si>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</si>
  <si>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</si>
  <si>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</si>
  <si>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</si>
  <si>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</si>
  <si>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</si>
  <si>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</si>
  <si>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</si>
  <si>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</si>
  <si>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</si>
  <si>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</si>
  <si>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</si>
  <si>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</si>
  <si>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</si>
  <si>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</si>
  <si>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</si>
  <si>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</si>
  <si>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</si>
  <si>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</si>
  <si>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</si>
  <si>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</si>
  <si>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</si>
  <si>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</si>
  <si>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</si>
  <si>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</si>
  <si>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</si>
  <si>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</si>
  <si>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</si>
  <si>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</si>
  <si>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</si>
  <si>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</si>
  <si>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</si>
  <si>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</si>
  <si>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</si>
  <si>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</si>
  <si>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</si>
  <si>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</si>
  <si>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</si>
  <si>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</si>
  <si>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</si>
  <si>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</si>
  <si>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</si>
  <si>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</si>
  <si>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</si>
  <si>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</si>
  <si>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</si>
  <si>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</si>
  <si>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</si>
  <si>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</si>
  <si>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</si>
  <si>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</si>
  <si>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</si>
  <si>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</si>
  <si>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</si>
  <si>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</si>
  <si>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</si>
  <si>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</si>
  <si>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</si>
  <si>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</si>
  <si>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</si>
  <si>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</si>
  <si>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</si>
  <si>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</si>
  <si>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</si>
  <si>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</si>
  <si>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</si>
  <si>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</si>
  <si>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</si>
  <si>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</si>
  <si>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</si>
  <si>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</si>
  <si>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</si>
  <si>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</si>
  <si>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</si>
  <si>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</si>
  <si>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</si>
  <si>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</si>
  <si>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</si>
  <si>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</si>
  <si>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</si>
  <si>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</si>
  <si>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</si>
  <si>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</si>
  <si>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</si>
  <si>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</si>
  <si>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</si>
  <si>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</si>
  <si>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</si>
  <si>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</si>
  <si>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</si>
  <si>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</si>
  <si>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</si>
  <si>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</si>
  <si>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</si>
  <si>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</si>
  <si>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</si>
  <si>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</si>
  <si>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</si>
  <si>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</si>
  <si>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</si>
  <si>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</si>
  <si>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</si>
  <si>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</si>
  <si>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</si>
  <si>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</si>
  <si>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</si>
  <si>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</si>
  <si>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</si>
  <si>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</si>
  <si>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</si>
  <si>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</si>
  <si>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</si>
  <si>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</si>
  <si>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</si>
  <si>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</si>
  <si>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</si>
  <si>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</si>
  <si>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</si>
  <si>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</si>
  <si>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</si>
  <si>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</si>
  <si>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</si>
  <si>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</si>
  <si>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</si>
  <si>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</si>
  <si>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</si>
  <si>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</si>
  <si>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</si>
  <si>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</si>
  <si>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</si>
  <si>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</si>
  <si>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</si>
  <si>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</si>
  <si>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</si>
  <si>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</si>
  <si>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</si>
  <si>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</si>
  <si>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</si>
  <si>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</si>
  <si>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</si>
  <si>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</si>
  <si>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</si>
  <si>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</si>
  <si>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</si>
  <si>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</si>
  <si>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</si>
  <si>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</si>
  <si>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</si>
  <si>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</si>
  <si>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</si>
  <si>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</si>
  <si>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</si>
  <si>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</si>
  <si>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</si>
  <si>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</si>
  <si>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</si>
  <si>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</si>
  <si>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</si>
  <si>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</si>
  <si>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</si>
  <si>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</si>
  <si>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</si>
  <si>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</si>
  <si>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</si>
  <si>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</si>
  <si>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</si>
  <si>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</si>
  <si>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</si>
  <si>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</si>
  <si>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</si>
  <si>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</si>
  <si>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</si>
  <si>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</si>
  <si>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</si>
  <si>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</si>
  <si>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</si>
  <si>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</si>
  <si>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</si>
  <si>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</si>
  <si>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</si>
  <si>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</si>
  <si>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</si>
  <si>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</si>
  <si>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</si>
  <si>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</si>
  <si>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</si>
  <si>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</si>
  <si>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</si>
  <si>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</si>
  <si>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</si>
  <si>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</si>
  <si>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</si>
  <si>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</si>
  <si>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</si>
  <si>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</si>
  <si>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</si>
  <si>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</si>
  <si>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</si>
  <si>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</si>
  <si>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</si>
  <si>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</si>
  <si>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</si>
  <si>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</si>
  <si>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</si>
  <si>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</si>
  <si>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</si>
  <si>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</si>
  <si>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</si>
  <si>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</si>
  <si>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</si>
  <si>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</si>
  <si>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</si>
  <si>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</si>
  <si>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</si>
  <si>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</si>
  <si>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</si>
  <si>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</si>
  <si>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</si>
  <si>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</si>
  <si>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</si>
  <si>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</si>
  <si>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</si>
  <si>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</si>
  <si>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</si>
  <si>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</si>
  <si>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</si>
  <si>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</si>
  <si>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</si>
  <si>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</si>
  <si>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</si>
  <si>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</si>
  <si>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</si>
  <si>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</si>
  <si>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</si>
  <si>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</si>
  <si>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</si>
  <si>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</si>
  <si>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</si>
  <si>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</si>
  <si>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</si>
  <si>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</si>
  <si>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</si>
  <si>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</si>
  <si>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</si>
  <si>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</si>
  <si>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</si>
  <si>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</si>
  <si>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</si>
  <si>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</si>
  <si>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</si>
  <si>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</si>
  <si>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</si>
  <si>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</si>
  <si>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</si>
  <si>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</si>
  <si>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</si>
  <si>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</si>
  <si>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</si>
  <si>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</si>
  <si>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</si>
  <si>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</si>
  <si>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</si>
  <si>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</si>
  <si>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</si>
  <si>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</si>
  <si>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</si>
  <si>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</si>
  <si>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</si>
  <si>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</si>
  <si>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</si>
  <si>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</si>
  <si>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</si>
  <si>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</si>
  <si>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</si>
  <si>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</si>
  <si>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</si>
  <si>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</si>
  <si>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</si>
  <si>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</si>
  <si>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</si>
  <si>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</si>
  <si>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</si>
  <si>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</si>
  <si>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</si>
  <si>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</si>
  <si>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</si>
  <si>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</si>
  <si>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</si>
  <si>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</si>
  <si>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</si>
  <si>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</si>
  <si>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</si>
  <si>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</si>
  <si>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</si>
  <si>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</si>
  <si>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</si>
  <si>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</si>
  <si>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</si>
  <si>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</si>
  <si>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</si>
  <si>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</si>
  <si>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</si>
  <si>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</si>
  <si>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</si>
  <si>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</si>
  <si>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</si>
  <si>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</si>
  <si>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</si>
  <si>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</si>
  <si>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</si>
  <si>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</si>
  <si>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</si>
  <si>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</si>
  <si>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</si>
  <si>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</si>
  <si>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</si>
  <si>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</si>
  <si>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</si>
  <si>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</si>
  <si>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</si>
  <si>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</si>
  <si>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</si>
  <si>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</si>
  <si>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</si>
  <si>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</si>
  <si>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</si>
  <si>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</si>
  <si>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</si>
  <si>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</si>
  <si>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</si>
  <si>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</si>
  <si>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</si>
  <si>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</si>
  <si>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</si>
  <si>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</si>
  <si>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</si>
  <si>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</si>
  <si>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</si>
  <si>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</si>
  <si>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</si>
  <si>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</si>
  <si>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</si>
  <si>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</si>
  <si>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</si>
  <si>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</si>
  <si>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</si>
  <si>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</si>
  <si>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</si>
  <si>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</si>
  <si>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</si>
  <si>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</si>
  <si>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</si>
  <si>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</si>
  <si>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</si>
  <si>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</si>
  <si>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</si>
  <si>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</si>
  <si>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</si>
  <si>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</si>
  <si>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</si>
  <si>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</si>
  <si>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</si>
  <si>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</si>
  <si>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</si>
  <si>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</si>
  <si>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</si>
  <si>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</si>
  <si>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</si>
  <si>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</si>
  <si>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</si>
  <si>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</si>
  <si>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</si>
  <si>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</si>
  <si>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</si>
  <si>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</si>
  <si>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</si>
  <si>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</si>
  <si>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</si>
  <si>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</si>
  <si>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</si>
  <si>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</si>
  <si>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</si>
  <si>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</si>
  <si>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</si>
  <si>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</si>
  <si>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</si>
  <si>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</si>
  <si>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</si>
  <si>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</si>
  <si>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</si>
  <si>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</si>
  <si>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</si>
  <si>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</si>
  <si>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</si>
  <si>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</si>
  <si>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</si>
  <si>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</si>
  <si>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</si>
  <si>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</si>
  <si>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</si>
  <si>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</si>
  <si>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</si>
  <si>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</si>
  <si>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</si>
  <si>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</si>
  <si>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</si>
  <si>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</si>
  <si>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</si>
  <si>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</si>
  <si>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</si>
  <si>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</si>
  <si>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</si>
  <si>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</si>
  <si>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</si>
  <si>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</si>
  <si>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</si>
  <si>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</si>
  <si>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</si>
  <si>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</si>
  <si>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</si>
  <si>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</si>
  <si>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</si>
  <si>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</si>
  <si>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</si>
  <si>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</si>
  <si>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</si>
  <si>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</si>
  <si>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</si>
  <si>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</si>
  <si>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</si>
  <si>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</si>
  <si>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</si>
  <si>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</si>
  <si>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</si>
  <si>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</si>
  <si>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</si>
  <si>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</si>
  <si>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</si>
  <si>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</si>
  <si>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</si>
  <si>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</si>
  <si>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</si>
  <si>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</si>
  <si>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</si>
  <si>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</si>
  <si>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</si>
  <si>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</si>
  <si>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</si>
  <si>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</si>
  <si>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</si>
  <si>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</si>
  <si>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</si>
  <si>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</si>
  <si>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</si>
  <si>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</si>
  <si>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</si>
  <si>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</si>
  <si>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</si>
  <si>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</si>
  <si>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</si>
  <si>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</si>
  <si>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</si>
  <si>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</si>
  <si>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</si>
  <si>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</si>
  <si>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</si>
  <si>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</si>
  <si>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</si>
  <si>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</si>
  <si>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</si>
  <si>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</si>
  <si>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</si>
  <si>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</si>
  <si>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</si>
  <si>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</si>
  <si>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</si>
  <si>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</si>
  <si>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</si>
  <si>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</si>
  <si>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</si>
  <si>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</si>
  <si>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</si>
  <si>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</si>
  <si>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</si>
  <si>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</si>
  <si>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</si>
  <si>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</si>
  <si>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</si>
  <si>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</si>
  <si>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</si>
  <si>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</si>
  <si>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</si>
  <si>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</si>
  <si>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</si>
  <si>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</si>
  <si>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</si>
  <si>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</si>
  <si>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</si>
  <si>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</si>
  <si>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</si>
  <si>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</si>
  <si>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</si>
  <si>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</si>
  <si>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</si>
  <si>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</si>
  <si>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</si>
  <si>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</si>
  <si>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</si>
  <si>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</si>
  <si>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</si>
  <si>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</si>
  <si>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</si>
  <si>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</si>
  <si>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</si>
  <si>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</si>
  <si>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</si>
  <si>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</si>
  <si>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</si>
  <si>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</si>
  <si>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</si>
  <si>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</si>
  <si>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</si>
  <si>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</si>
  <si>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</si>
  <si>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</si>
  <si>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</si>
  <si>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</si>
  <si>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</si>
  <si>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</si>
  <si>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</si>
  <si>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</si>
  <si>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</si>
  <si>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</si>
  <si>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</si>
  <si>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</si>
  <si>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</si>
  <si>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</si>
  <si>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</si>
  <si>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</si>
  <si>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</si>
  <si>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</si>
  <si>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</si>
  <si>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</si>
  <si>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</si>
  <si>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</si>
  <si>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</si>
  <si>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</si>
  <si>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</si>
  <si>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</si>
  <si>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</si>
  <si>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</si>
  <si>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</si>
  <si>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</si>
  <si>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</si>
  <si>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</si>
  <si>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</si>
  <si>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</si>
  <si>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</si>
  <si>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</si>
  <si>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</si>
  <si>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</si>
  <si>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</si>
  <si>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</si>
  <si>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</si>
  <si>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</si>
  <si>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</si>
  <si>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</si>
  <si>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</si>
  <si>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</si>
  <si>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</si>
  <si>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</si>
  <si>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</si>
  <si>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</si>
  <si>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</si>
  <si>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</si>
  <si>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</si>
  <si>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</si>
  <si>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</si>
  <si>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</si>
  <si>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</si>
  <si>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</si>
  <si>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</si>
  <si>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</si>
  <si>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</si>
  <si>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</si>
  <si>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</si>
  <si>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</si>
  <si>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</si>
  <si>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</si>
  <si>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</si>
  <si>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</si>
  <si>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</si>
  <si>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</si>
  <si>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</si>
  <si>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</si>
  <si>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</si>
  <si>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</si>
  <si>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</si>
  <si>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</si>
  <si>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</si>
  <si>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</si>
  <si>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</si>
  <si>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</si>
  <si>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</si>
  <si>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</si>
  <si>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</si>
  <si>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</si>
  <si>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</si>
  <si>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</si>
  <si>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</si>
  <si>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</si>
  <si>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</si>
  <si>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</si>
  <si>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</si>
  <si>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</si>
  <si>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</si>
  <si>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</si>
  <si>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</si>
  <si>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</si>
  <si>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</si>
  <si>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</si>
  <si>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</si>
  <si>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</si>
  <si>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</si>
  <si>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</si>
  <si>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</si>
  <si>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</si>
  <si>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</si>
  <si>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</si>
  <si>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</si>
  <si>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</si>
  <si>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</si>
  <si>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</si>
  <si>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</si>
  <si>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</si>
  <si>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</si>
  <si>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</si>
  <si>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</si>
  <si>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</si>
  <si>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</si>
  <si>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</si>
  <si>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</si>
  <si>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</si>
  <si>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</si>
  <si>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</si>
  <si>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</si>
  <si>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</si>
  <si>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</si>
  <si>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</si>
  <si>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</si>
  <si>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</si>
  <si>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</si>
  <si>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</si>
  <si>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</si>
  <si>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</si>
  <si>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</si>
  <si>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</si>
  <si>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</si>
  <si>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</si>
  <si>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</si>
  <si>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</si>
  <si>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</si>
  <si>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</si>
  <si>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</si>
  <si>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</si>
  <si>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</si>
  <si>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</si>
  <si>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</si>
  <si>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</si>
  <si>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</si>
  <si>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</si>
  <si>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</si>
  <si>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</si>
  <si>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</si>
  <si>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</si>
  <si>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</si>
  <si>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</si>
  <si>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</si>
  <si>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</si>
  <si>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</si>
  <si>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</si>
  <si>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</si>
  <si>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</si>
  <si>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</si>
  <si>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</si>
  <si>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</si>
  <si>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</si>
  <si>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</si>
  <si>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</si>
  <si>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</si>
  <si>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</si>
  <si>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</si>
  <si>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</si>
  <si>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</si>
  <si>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</si>
  <si>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</si>
  <si>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</si>
  <si>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</si>
  <si>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</si>
  <si>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</si>
  <si>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</si>
  <si>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</si>
  <si>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</si>
  <si>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</si>
  <si>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</si>
  <si>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</si>
  <si>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</si>
  <si>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</si>
  <si>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</si>
  <si>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</si>
  <si>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</si>
  <si>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</si>
  <si>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</si>
  <si>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</si>
  <si>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</si>
  <si>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</si>
  <si>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</si>
  <si>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</si>
  <si>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</si>
  <si>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</si>
  <si>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</si>
  <si>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</si>
  <si>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</si>
  <si>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</si>
  <si>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</si>
  <si>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</si>
  <si>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</si>
  <si>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</si>
  <si>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</si>
  <si>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</si>
  <si>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</si>
  <si>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</si>
  <si>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</si>
  <si>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</si>
  <si>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</si>
  <si>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</si>
  <si>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</si>
  <si>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</si>
  <si>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</si>
  <si>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</si>
  <si>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</si>
  <si>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</si>
  <si>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</si>
  <si>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</si>
  <si>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</si>
  <si>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</si>
  <si>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</si>
  <si>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</si>
  <si>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</si>
  <si>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</si>
  <si>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</si>
  <si>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</si>
  <si>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</si>
  <si>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</si>
  <si>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</si>
  <si>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</si>
  <si>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</si>
  <si>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</si>
  <si>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</si>
  <si>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</si>
  <si>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</si>
  <si>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</si>
  <si>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</si>
  <si>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</si>
  <si>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</si>
  <si>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</si>
  <si>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</si>
  <si>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</si>
  <si>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</si>
  <si>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</si>
  <si>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</si>
  <si>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</si>
  <si>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</si>
  <si>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</si>
  <si>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</si>
  <si>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</si>
  <si>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</si>
  <si>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</si>
  <si>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</si>
  <si>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</si>
  <si>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</si>
  <si>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</si>
  <si>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</si>
  <si>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</si>
  <si>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</si>
  <si>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</si>
  <si>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</si>
  <si>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</si>
  <si>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</si>
  <si>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</si>
  <si>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</si>
  <si>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</si>
  <si>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</si>
  <si>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</si>
  <si>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</si>
  <si>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</si>
  <si>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</si>
  <si>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</si>
  <si>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</si>
  <si>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</si>
  <si>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</si>
  <si>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</si>
  <si>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</si>
  <si>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</si>
  <si>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</si>
  <si>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</si>
  <si>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</si>
  <si>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</si>
  <si>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</si>
  <si>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</si>
  <si>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</si>
  <si>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</si>
  <si>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</si>
  <si>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</si>
  <si>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</si>
  <si>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</si>
  <si>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</si>
  <si>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</si>
  <si>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</si>
  <si>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</si>
  <si>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</si>
  <si>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</si>
  <si>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</si>
  <si>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</si>
  <si>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</si>
  <si>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</si>
  <si>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</si>
  <si>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</si>
  <si>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</si>
  <si>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</si>
  <si>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</si>
  <si>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</si>
  <si>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</si>
  <si>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</si>
  <si>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</si>
  <si>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</si>
  <si>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</si>
  <si>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</si>
  <si>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</si>
  <si>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</si>
  <si>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</si>
  <si>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</si>
  <si>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</si>
  <si>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</si>
  <si>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</si>
  <si>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</si>
  <si>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</si>
  <si>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</si>
  <si>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</si>
  <si>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</si>
  <si>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</si>
  <si>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</si>
  <si>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</si>
  <si>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</si>
  <si>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</si>
  <si>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</si>
  <si>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</si>
  <si>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</si>
  <si>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</si>
  <si>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</si>
  <si>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</si>
  <si>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</si>
  <si>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</si>
  <si>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</si>
  <si>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</si>
  <si>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</si>
  <si>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</si>
  <si>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</si>
  <si>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</si>
  <si>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</si>
  <si>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</si>
  <si>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</si>
  <si>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</si>
  <si>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</si>
  <si>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</si>
  <si>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</si>
  <si>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</si>
  <si>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</si>
  <si>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</si>
  <si>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</si>
  <si>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</si>
  <si>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</si>
  <si>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</si>
  <si>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</si>
  <si>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</si>
  <si>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</si>
  <si>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</si>
  <si>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</si>
  <si>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</si>
  <si>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</si>
  <si>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</si>
  <si>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</si>
  <si>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</si>
  <si>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</si>
  <si>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</si>
  <si>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</si>
  <si>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</si>
  <si>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</si>
  <si>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</si>
  <si>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</si>
  <si>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</si>
  <si>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</si>
  <si>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</si>
  <si>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</si>
  <si>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</si>
  <si>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</si>
  <si>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</si>
  <si>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</si>
  <si>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</si>
  <si>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</si>
  <si>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</si>
  <si>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</si>
  <si>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</si>
  <si>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</si>
  <si>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</si>
  <si>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</si>
  <si>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</si>
  <si>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</si>
  <si>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</si>
  <si>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</si>
  <si>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</si>
  <si>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</si>
  <si>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</si>
  <si>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</si>
  <si>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</si>
  <si>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</si>
  <si>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</si>
  <si>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</si>
  <si>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</si>
  <si>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</si>
  <si>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</si>
  <si>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</si>
  <si>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</si>
  <si>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</si>
  <si>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</si>
  <si>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</si>
  <si>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</si>
  <si>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</si>
  <si>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</si>
  <si>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</si>
  <si>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</si>
  <si>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</si>
  <si>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</si>
  <si>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</si>
  <si>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</si>
  <si>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</si>
  <si>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</si>
  <si>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</si>
  <si>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</si>
  <si>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</si>
  <si>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</si>
  <si>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</si>
  <si>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</si>
  <si>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</si>
  <si>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</si>
  <si>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</si>
  <si>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</si>
  <si>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</si>
  <si>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</si>
  <si>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</si>
  <si>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</si>
  <si>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</si>
  <si>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</si>
  <si>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</si>
  <si>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</si>
  <si>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</si>
  <si>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</si>
  <si>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</si>
  <si>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</si>
  <si>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</si>
  <si>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</si>
  <si>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</si>
  <si>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</si>
  <si>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</si>
  <si>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</si>
  <si>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</si>
  <si>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</si>
  <si>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</si>
  <si>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</si>
  <si>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</si>
  <si>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</si>
  <si>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</si>
  <si>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</si>
  <si>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</si>
  <si>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</si>
  <si>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</si>
  <si>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</si>
  <si>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</si>
  <si>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</si>
  <si>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</si>
  <si>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</si>
  <si>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</si>
  <si>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</si>
  <si>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</si>
  <si>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</si>
  <si>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</si>
  <si>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</si>
  <si>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</si>
  <si>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</si>
  <si>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</si>
  <si>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</si>
  <si>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</si>
  <si>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</si>
  <si>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</si>
  <si>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</si>
  <si>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</si>
  <si>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</si>
  <si>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</si>
  <si>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</si>
  <si>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</si>
  <si>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</si>
  <si>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</si>
  <si>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</si>
  <si>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</si>
  <si>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</si>
  <si>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</si>
  <si>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</si>
  <si>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</si>
  <si>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</si>
  <si>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</si>
  <si>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</si>
  <si>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</si>
  <si>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</si>
  <si>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</si>
  <si>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</si>
  <si>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</si>
  <si>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</si>
  <si>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</si>
  <si>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</si>
  <si>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</si>
  <si>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</si>
  <si>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</si>
  <si>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</si>
  <si>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</si>
  <si>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</si>
  <si>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</si>
  <si>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</si>
  <si>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</si>
  <si>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</si>
  <si>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</si>
  <si>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</si>
  <si>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</si>
  <si>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</si>
  <si>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</si>
  <si>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</si>
  <si>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</si>
  <si>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</si>
  <si>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</si>
  <si>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</si>
  <si>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</si>
  <si>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</si>
  <si>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</si>
  <si>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</si>
  <si>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</si>
  <si>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</si>
  <si>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</si>
  <si>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</si>
  <si>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</si>
  <si>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</si>
  <si>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</si>
  <si>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</si>
  <si>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</si>
  <si>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</si>
  <si>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</si>
  <si>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</si>
  <si>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</si>
  <si>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</si>
  <si>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</si>
  <si>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</si>
  <si>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</si>
  <si>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</si>
  <si>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</si>
  <si>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</si>
  <si>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</si>
  <si>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</si>
  <si>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</si>
  <si>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</si>
  <si>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</si>
  <si>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</si>
  <si>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</si>
  <si>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</si>
  <si>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</si>
  <si>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</si>
  <si>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</si>
  <si>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</si>
  <si>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</si>
  <si>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</si>
  <si>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</si>
  <si>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</si>
  <si>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</si>
  <si>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</si>
  <si>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</si>
  <si>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</si>
  <si>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</si>
  <si>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</si>
  <si>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</si>
  <si>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</si>
  <si>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</si>
  <si>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</si>
  <si>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</si>
  <si>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</si>
  <si>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</si>
  <si>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</si>
  <si>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</si>
  <si>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</si>
  <si>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</si>
  <si>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</si>
  <si>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</si>
  <si>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</si>
  <si>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</si>
  <si>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</si>
  <si>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</si>
  <si>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</si>
  <si>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</si>
  <si>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</si>
  <si>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</si>
  <si>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</si>
  <si>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</si>
  <si>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</si>
  <si>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</si>
  <si>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</si>
  <si>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</si>
  <si>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</si>
  <si>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</si>
  <si>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</si>
  <si>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</si>
  <si>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</si>
  <si>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</si>
  <si>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</si>
  <si>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</si>
  <si>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</si>
  <si>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</si>
  <si>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</si>
  <si>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</si>
  <si>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</si>
  <si>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</si>
  <si>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</si>
  <si>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</si>
  <si>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</si>
  <si>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</si>
  <si>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</si>
  <si>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</si>
  <si>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</si>
  <si>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</si>
  <si>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</si>
  <si>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</si>
  <si>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</si>
  <si>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</si>
  <si>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</si>
  <si>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</si>
  <si>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</si>
  <si>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</si>
  <si>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</si>
  <si>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</si>
  <si>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</si>
  <si>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</si>
  <si>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</si>
  <si>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</si>
  <si>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</si>
  <si>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</si>
  <si>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</si>
  <si>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</si>
  <si>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</si>
  <si>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</si>
  <si>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</si>
  <si>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</si>
  <si>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</si>
  <si>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</si>
  <si>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</si>
  <si>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</si>
  <si>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</si>
  <si>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</si>
  <si>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</si>
  <si>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</si>
  <si>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</si>
  <si>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</si>
  <si>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</si>
  <si>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</si>
  <si>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</si>
  <si>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</si>
  <si>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</si>
  <si>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</si>
  <si>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</si>
  <si>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</si>
  <si>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</si>
  <si>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</si>
  <si>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</si>
  <si>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</si>
  <si>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</si>
  <si>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</si>
  <si>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</si>
  <si>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</si>
  <si>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</si>
  <si>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</si>
  <si>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</si>
  <si>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</si>
  <si>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</si>
  <si>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</si>
  <si>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</si>
  <si>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</si>
  <si>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</si>
  <si>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</si>
  <si>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</si>
  <si>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</si>
  <si>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</si>
  <si>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</si>
  <si>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</si>
  <si>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</si>
  <si>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</si>
  <si>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</si>
  <si>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</si>
  <si>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</si>
  <si>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</si>
  <si>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</si>
  <si>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</si>
  <si>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</si>
  <si>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</si>
  <si>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</si>
  <si>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</si>
  <si>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</si>
  <si>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</si>
  <si>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</si>
  <si>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</si>
  <si>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</si>
  <si>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</si>
  <si>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</si>
  <si>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</si>
  <si>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</si>
  <si>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</si>
  <si>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</si>
  <si>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</si>
  <si>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</si>
  <si>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</si>
  <si>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</si>
  <si>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</si>
  <si>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</si>
  <si>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</si>
  <si>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</si>
  <si>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</si>
  <si>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</si>
  <si>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</si>
  <si>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</si>
  <si>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</si>
  <si>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</si>
  <si>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</si>
  <si>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</si>
  <si>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</si>
  <si>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</si>
  <si>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</si>
  <si>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</si>
  <si>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</si>
  <si>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</si>
  <si>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</si>
  <si>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</si>
  <si>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</si>
  <si>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</si>
  <si>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</si>
  <si>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</si>
  <si>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</si>
  <si>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</si>
  <si>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</si>
  <si>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</si>
  <si>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</si>
  <si>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</si>
  <si>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</si>
  <si>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</si>
  <si>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</si>
  <si>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</si>
  <si>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</si>
  <si>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</si>
  <si>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</si>
  <si>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</si>
  <si>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</si>
  <si>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</si>
  <si>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</si>
  <si>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</si>
  <si>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</si>
  <si>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</si>
  <si>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</si>
  <si>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</si>
  <si>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</si>
  <si>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</si>
  <si>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</si>
  <si>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</si>
  <si>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</si>
  <si>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</si>
  <si>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</si>
  <si>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</si>
  <si>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</si>
  <si>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</si>
  <si>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</si>
  <si>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</si>
  <si>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</si>
  <si>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</si>
  <si>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</si>
  <si>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</si>
  <si>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</si>
  <si>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</si>
  <si>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</si>
  <si>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</si>
  <si>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</si>
  <si>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</si>
  <si>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</si>
  <si>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</si>
  <si>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</si>
  <si>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</si>
  <si>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</si>
  <si>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</si>
  <si>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</si>
  <si>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</si>
  <si>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</si>
  <si>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</si>
  <si>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</si>
  <si>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</si>
  <si>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</si>
  <si>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</si>
  <si>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</si>
  <si>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</si>
  <si>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</si>
  <si>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</si>
  <si>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</si>
  <si>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</si>
  <si>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</si>
  <si>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</si>
  <si>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</si>
  <si>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</si>
  <si>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</si>
  <si>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</si>
  <si>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</si>
  <si>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</si>
  <si>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</si>
  <si>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</si>
  <si>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</si>
  <si>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</si>
  <si>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</si>
  <si>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</si>
  <si>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</si>
  <si>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</si>
  <si>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</si>
  <si>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</si>
  <si>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</si>
  <si>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</si>
  <si>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</si>
  <si>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</si>
  <si>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</si>
  <si>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</si>
  <si>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</si>
  <si>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</si>
  <si>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</si>
  <si>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</si>
  <si>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</si>
  <si>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</si>
  <si>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</si>
  <si>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</si>
  <si>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</si>
  <si>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</si>
  <si>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</si>
  <si>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</si>
  <si>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</si>
  <si>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</si>
  <si>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</si>
  <si>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</si>
  <si>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</si>
  <si>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</si>
  <si>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</si>
  <si>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</si>
  <si>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</si>
  <si>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</si>
  <si>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</si>
  <si>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</si>
  <si>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</si>
  <si>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</si>
  <si>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</si>
  <si>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</si>
  <si>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</si>
  <si>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</si>
  <si>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</si>
  <si>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</si>
  <si>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</si>
  <si>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</si>
  <si>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</si>
  <si>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</si>
  <si>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</si>
  <si>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</si>
  <si>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</si>
  <si>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</si>
  <si>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</si>
  <si>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</si>
  <si>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</si>
  <si>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</si>
  <si>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</si>
  <si>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</si>
  <si>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</si>
  <si>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</si>
  <si>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</si>
  <si>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</si>
  <si>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</si>
  <si>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</si>
  <si>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</si>
  <si>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</si>
  <si>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</si>
  <si>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</si>
  <si>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</si>
  <si>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</si>
  <si>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</si>
  <si>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</si>
  <si>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</si>
  <si>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</si>
  <si>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</si>
  <si>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</si>
  <si>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</si>
  <si>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</si>
  <si>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</si>
  <si>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</si>
  <si>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</si>
  <si>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</si>
  <si>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</si>
  <si>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</si>
  <si>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</si>
  <si>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</si>
  <si>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</si>
  <si>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</si>
  <si>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</si>
  <si>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</si>
  <si>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</si>
  <si>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</si>
  <si>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</si>
  <si>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</si>
  <si>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</si>
  <si>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</si>
  <si>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</si>
  <si>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</si>
  <si>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</si>
  <si>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</si>
  <si>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</si>
  <si>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</si>
  <si>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</si>
  <si>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</si>
  <si>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</si>
  <si>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</si>
  <si>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</si>
  <si>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</si>
  <si>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</si>
  <si>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</si>
  <si>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</si>
  <si>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</si>
  <si>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</si>
  <si>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</si>
  <si>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</si>
  <si>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</si>
  <si>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</si>
  <si>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</si>
  <si>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</si>
  <si>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</si>
  <si>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</si>
  <si>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</si>
  <si>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</si>
  <si>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</si>
  <si>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</si>
  <si>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</si>
  <si>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</si>
  <si>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</si>
  <si>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</si>
  <si>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</si>
  <si>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</si>
  <si>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</si>
  <si>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</si>
  <si>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</si>
  <si>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</si>
  <si>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</si>
  <si>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</si>
  <si>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</si>
  <si>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</si>
  <si>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</si>
  <si>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</si>
  <si>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</si>
  <si>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</si>
  <si>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</si>
  <si>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</si>
  <si>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</si>
  <si>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</si>
  <si>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</si>
  <si>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</si>
  <si>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</si>
  <si>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</si>
  <si>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</si>
  <si>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</si>
  <si>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</si>
  <si>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</si>
  <si>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</si>
  <si>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</si>
  <si>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</si>
  <si>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</si>
  <si>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</si>
  <si>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</si>
  <si>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</si>
  <si>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</si>
  <si>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</si>
  <si>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</si>
  <si>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</si>
  <si>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</si>
  <si>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</si>
  <si>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</si>
  <si>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</si>
  <si>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</si>
  <si>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</si>
  <si>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</si>
  <si>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</si>
  <si>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</si>
  <si>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</si>
  <si>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</si>
  <si>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</si>
  <si>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</si>
  <si>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</si>
  <si>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</si>
  <si>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</si>
  <si>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</si>
  <si>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</si>
  <si>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</si>
  <si>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</si>
  <si>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</si>
  <si>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</si>
  <si>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</si>
  <si>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</si>
  <si>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</si>
  <si>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</si>
  <si>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</si>
  <si>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</si>
  <si>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</si>
  <si>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</si>
  <si>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</si>
  <si>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</si>
  <si>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</si>
  <si>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</si>
  <si>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</si>
  <si>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</si>
  <si>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</si>
  <si>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</si>
  <si>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</si>
  <si>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</si>
  <si>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</si>
  <si>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</si>
  <si>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</si>
  <si>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</si>
  <si>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</si>
  <si>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</si>
  <si>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</si>
  <si>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</si>
  <si>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</si>
  <si>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</si>
  <si>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</si>
  <si>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</si>
  <si>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</si>
  <si>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</si>
  <si>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</si>
  <si>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</si>
  <si>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</si>
  <si>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</si>
  <si>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</si>
  <si>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</si>
  <si>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</si>
  <si>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</si>
  <si>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</si>
  <si>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</si>
  <si>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</si>
  <si>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</si>
  <si>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</si>
  <si>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</si>
  <si>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</si>
  <si>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</si>
  <si>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</si>
  <si>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</si>
  <si>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</si>
  <si>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</si>
  <si>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</si>
  <si>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</si>
  <si>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</si>
  <si>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</si>
  <si>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</si>
  <si>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</si>
  <si>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</si>
  <si>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</si>
  <si>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</si>
  <si>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</si>
  <si>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</si>
  <si>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</si>
  <si>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</si>
  <si>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</si>
  <si>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</si>
  <si>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</si>
  <si>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</si>
  <si>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</si>
  <si>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</si>
  <si>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</si>
  <si>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</si>
  <si>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</si>
  <si>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</si>
  <si>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</si>
  <si>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</si>
  <si>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</si>
  <si>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</si>
  <si>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</si>
  <si>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</si>
  <si>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</si>
  <si>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</si>
  <si>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</si>
  <si>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</si>
  <si>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</si>
  <si>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</si>
  <si>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</si>
  <si>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</si>
  <si>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</si>
  <si>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</si>
  <si>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</si>
  <si>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</si>
  <si>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</si>
  <si>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</si>
  <si>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</si>
  <si>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</si>
  <si>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</si>
  <si>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</si>
  <si>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</si>
  <si>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</si>
  <si>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</si>
  <si>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</si>
  <si>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</si>
  <si>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</si>
  <si>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</si>
  <si>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</si>
  <si>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</si>
  <si>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</si>
  <si>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</si>
  <si>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</si>
  <si>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</si>
  <si>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</si>
  <si>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</si>
  <si>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</si>
  <si>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</si>
  <si>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</si>
  <si>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</si>
  <si>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</si>
  <si>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</si>
  <si>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</si>
  <si>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</si>
  <si>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</si>
  <si>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</si>
  <si>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</si>
  <si>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</si>
  <si>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</si>
  <si>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</si>
  <si>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</si>
  <si>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</si>
  <si>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</si>
  <si>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</si>
  <si>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</si>
  <si>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</si>
  <si>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</si>
  <si>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</si>
  <si>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</si>
  <si>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</si>
  <si>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</si>
  <si>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</si>
  <si>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</si>
  <si>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</si>
  <si>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</si>
  <si>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</si>
  <si>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</si>
  <si>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</si>
  <si>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</si>
  <si>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</si>
  <si>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</si>
  <si>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</si>
  <si>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</si>
  <si>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</si>
  <si>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</si>
  <si>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</si>
  <si>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</si>
  <si>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</si>
  <si>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</si>
  <si>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</si>
  <si>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</si>
  <si>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</si>
  <si>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</si>
  <si>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</si>
  <si>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</si>
  <si>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</si>
  <si>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</si>
  <si>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</si>
  <si>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</si>
  <si>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</si>
  <si>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</si>
  <si>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</si>
  <si>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</si>
  <si>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</si>
  <si>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</si>
  <si>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</si>
  <si>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</si>
  <si>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</si>
  <si>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</si>
  <si>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</si>
  <si>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</si>
  <si>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</si>
  <si>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</si>
  <si>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</si>
  <si>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</si>
  <si>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</si>
  <si>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</si>
  <si>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</si>
  <si>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</si>
  <si>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</si>
  <si>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</si>
  <si>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</si>
  <si>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</si>
  <si>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</si>
  <si>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</si>
  <si>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</si>
  <si>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</si>
  <si>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</si>
  <si>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</si>
  <si>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</si>
  <si>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</si>
  <si>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</si>
  <si>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</si>
  <si>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</si>
  <si>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</si>
  <si>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</si>
  <si>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</si>
  <si>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</si>
  <si>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</si>
  <si>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</si>
  <si>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</si>
  <si>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</si>
  <si>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</si>
  <si>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</si>
  <si>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</si>
  <si>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</si>
  <si>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</si>
  <si>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</si>
  <si>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</si>
  <si>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</si>
  <si>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</si>
  <si>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</si>
  <si>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</si>
  <si>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</si>
  <si>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</si>
  <si>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</si>
  <si>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</si>
  <si>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</si>
  <si>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</si>
  <si>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</si>
  <si>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</si>
  <si>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</si>
  <si>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</si>
  <si>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</si>
  <si>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</si>
  <si>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</si>
  <si>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</si>
  <si>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</si>
  <si>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</si>
  <si>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</si>
  <si>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</si>
  <si>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</si>
  <si>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</si>
  <si>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</si>
  <si>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</si>
  <si>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</si>
  <si>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</si>
  <si>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</si>
  <si>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</si>
  <si>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</si>
  <si>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</si>
  <si>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</si>
  <si>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</si>
  <si>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</si>
  <si>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</si>
  <si>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</si>
  <si>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</si>
  <si>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</si>
  <si>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</si>
  <si>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</si>
  <si>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</si>
  <si>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</si>
  <si>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</si>
  <si>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</si>
  <si>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</si>
  <si>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</si>
  <si>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</si>
  <si>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</si>
  <si>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</si>
  <si>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</si>
  <si>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</si>
  <si>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</si>
  <si>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</si>
  <si>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</si>
  <si>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</si>
  <si>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</si>
  <si>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</si>
  <si>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</si>
  <si>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</si>
  <si>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</si>
  <si>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</si>
  <si>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</si>
  <si>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</si>
  <si>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</si>
  <si>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</si>
  <si>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</si>
  <si>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</si>
  <si>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</si>
  <si>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</si>
  <si>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</si>
  <si>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</si>
  <si>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</si>
  <si>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</si>
  <si>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</si>
  <si>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</si>
  <si>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</si>
  <si>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</si>
  <si>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</si>
  <si>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</si>
  <si>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</si>
  <si>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</si>
  <si>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</si>
  <si>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</si>
  <si>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</si>
  <si>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</si>
  <si>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</si>
  <si>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</si>
  <si>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</si>
  <si>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</si>
  <si>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</si>
  <si>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</si>
  <si>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</si>
  <si>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</si>
  <si>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</si>
  <si>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</si>
  <si>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</si>
  <si>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</si>
  <si>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</si>
  <si>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</si>
  <si>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</si>
  <si>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</si>
  <si>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</si>
  <si>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</si>
  <si>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</si>
  <si>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</si>
  <si>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</si>
  <si>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</si>
  <si>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</si>
  <si>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</si>
  <si>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</si>
  <si>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</si>
  <si>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</si>
  <si>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</si>
  <si>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</si>
  <si>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</si>
  <si>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</si>
  <si>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</si>
  <si>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</si>
  <si>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</si>
  <si>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</si>
  <si>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</si>
  <si>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</si>
  <si>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</si>
  <si>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</si>
  <si>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</si>
  <si>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</si>
  <si>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</si>
  <si>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</si>
  <si>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</si>
  <si>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</si>
  <si>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</si>
  <si>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</si>
  <si>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</si>
  <si>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</si>
  <si>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</si>
  <si>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</si>
  <si>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</si>
  <si>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</si>
  <si>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</si>
  <si>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</si>
  <si>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</si>
  <si>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</si>
  <si>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</si>
  <si>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</si>
  <si>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</si>
  <si>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</si>
  <si>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</si>
  <si>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</si>
  <si>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</si>
  <si>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</si>
  <si>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</si>
  <si>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</si>
  <si>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</si>
  <si>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</si>
  <si>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</si>
  <si>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</si>
  <si>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</si>
  <si>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</si>
  <si>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</si>
  <si>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</si>
  <si>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</si>
  <si>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</si>
  <si>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</si>
  <si>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</si>
  <si>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</si>
  <si>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</si>
  <si>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</si>
  <si>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</si>
  <si>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</si>
  <si>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</si>
  <si>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</si>
  <si>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</si>
  <si>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</si>
  <si>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</si>
  <si>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</si>
  <si>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</si>
  <si>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</si>
  <si>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</si>
  <si>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</si>
  <si>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</si>
  <si>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</si>
  <si>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</si>
  <si>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</si>
  <si>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</si>
  <si>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</si>
  <si>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</si>
  <si>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</si>
  <si>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</si>
  <si>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</si>
  <si>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</si>
  <si>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</si>
  <si>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</si>
  <si>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</si>
  <si>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</si>
  <si>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</si>
  <si>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</si>
  <si>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</si>
  <si>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</si>
  <si>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</si>
  <si>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</si>
  <si>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</si>
  <si>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</si>
  <si>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</si>
  <si>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</si>
  <si>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</si>
  <si>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</si>
  <si>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</si>
  <si>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</si>
  <si>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</si>
  <si>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</si>
  <si>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</si>
  <si>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</si>
  <si>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</si>
  <si>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</si>
  <si>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</si>
  <si>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</si>
  <si>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</si>
  <si>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</si>
  <si>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</si>
  <si>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</si>
  <si>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</si>
  <si>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</si>
  <si>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</si>
  <si>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</si>
  <si>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</si>
  <si>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</si>
  <si>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</si>
  <si>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</si>
  <si>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</si>
  <si>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</si>
  <si>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</si>
  <si>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</si>
  <si>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</si>
  <si>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</si>
  <si>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</si>
  <si>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</si>
  <si>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</si>
  <si>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</si>
  <si>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</si>
  <si>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</si>
  <si>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</si>
  <si>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</si>
  <si>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</si>
  <si>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</si>
  <si>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</si>
  <si>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</si>
  <si>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</si>
  <si>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</si>
  <si>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</si>
  <si>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</si>
  <si>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</si>
  <si>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</si>
  <si>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</si>
  <si>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</si>
  <si>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</si>
  <si>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</si>
  <si>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</si>
  <si>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</si>
  <si>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</si>
  <si>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</si>
  <si>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</si>
  <si>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</si>
  <si>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</si>
  <si>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</si>
  <si>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</si>
  <si>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</si>
  <si>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</si>
  <si>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</si>
  <si>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</si>
  <si>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</si>
  <si>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</si>
  <si>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</si>
  <si>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</si>
  <si>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</si>
  <si>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</si>
  <si>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</si>
  <si>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</si>
  <si>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</si>
  <si>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</si>
  <si>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</si>
  <si>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</si>
  <si>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</si>
  <si>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</si>
  <si>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</si>
  <si>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</si>
  <si>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</si>
  <si>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</si>
  <si>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</si>
  <si>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</si>
  <si>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</si>
  <si>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</si>
  <si>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</si>
  <si>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</si>
  <si>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</si>
  <si>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</si>
  <si>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</si>
  <si>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</si>
  <si>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</si>
  <si>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</si>
  <si>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</si>
  <si>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</si>
  <si>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</si>
  <si>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</si>
  <si>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</si>
  <si>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</si>
  <si>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</si>
  <si>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</si>
  <si>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</si>
  <si>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</si>
  <si>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</si>
  <si>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</si>
  <si>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</si>
  <si>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</si>
  <si>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</si>
  <si>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</si>
  <si>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</si>
  <si>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</si>
  <si>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</si>
  <si>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</si>
  <si>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</si>
  <si>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</si>
  <si>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</si>
  <si>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</si>
  <si>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</si>
  <si>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</si>
  <si>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</si>
  <si>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</si>
  <si>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</si>
  <si>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</si>
  <si>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</si>
  <si>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</si>
  <si>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</si>
  <si>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</si>
  <si>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</si>
  <si>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</si>
  <si>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</si>
  <si>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</si>
  <si>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</si>
  <si>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</si>
  <si>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</si>
  <si>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</si>
  <si>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</si>
  <si>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</si>
  <si>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</si>
  <si>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</si>
  <si>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</si>
  <si>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</si>
  <si>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</si>
  <si>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</si>
  <si>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</si>
  <si>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</si>
  <si>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</si>
  <si>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</si>
  <si>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</si>
  <si>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</si>
  <si>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</si>
  <si>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</si>
  <si>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</si>
  <si>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</si>
  <si>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</si>
  <si>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</si>
  <si>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</si>
  <si>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</si>
  <si>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</si>
  <si>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</si>
  <si>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</si>
  <si>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</si>
  <si>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</si>
  <si>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</si>
  <si>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</si>
  <si>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</si>
  <si>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</si>
  <si>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</si>
  <si>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</si>
  <si>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</si>
  <si>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</si>
  <si>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</si>
  <si>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</si>
  <si>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</si>
  <si>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</si>
  <si>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</si>
  <si>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</si>
  <si>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</si>
  <si>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</si>
  <si>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</si>
  <si>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</si>
  <si>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</si>
  <si>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</si>
  <si>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</si>
  <si>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</si>
  <si>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</si>
  <si>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</si>
  <si>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</si>
  <si>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</si>
  <si>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</si>
  <si>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</si>
  <si>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</si>
  <si>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</si>
  <si>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</si>
  <si>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</si>
  <si>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</si>
  <si>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</si>
  <si>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</si>
  <si>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</si>
  <si>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</si>
  <si>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</si>
  <si>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</si>
  <si>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</si>
  <si>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</si>
  <si>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</si>
  <si>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</si>
  <si>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</si>
  <si>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</si>
  <si>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</si>
  <si>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</si>
  <si>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</si>
  <si>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</si>
  <si>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</si>
  <si>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</si>
  <si>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</si>
  <si>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</si>
  <si>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</si>
  <si>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</si>
  <si>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</si>
  <si>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</si>
  <si>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</si>
  <si>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</si>
  <si>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</si>
  <si>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</si>
  <si>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</si>
  <si>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</si>
  <si>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</si>
  <si>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</si>
  <si>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</si>
  <si>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</si>
  <si>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</si>
  <si>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</si>
  <si>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</si>
  <si>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</si>
  <si>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</si>
  <si>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</si>
  <si>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</si>
  <si>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</si>
  <si>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</si>
  <si>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</si>
  <si>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</si>
  <si>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</si>
  <si>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</si>
  <si>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</si>
  <si>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</si>
  <si>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</si>
  <si>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</si>
  <si>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</si>
  <si>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</si>
  <si>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</si>
  <si>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</si>
  <si>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</si>
  <si>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</si>
  <si>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</si>
  <si>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</si>
  <si>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</si>
  <si>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</si>
  <si>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</si>
  <si>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</si>
  <si>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</si>
  <si>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</si>
  <si>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</si>
  <si>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</si>
  <si>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</si>
  <si>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</si>
  <si>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</si>
  <si>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</si>
  <si>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</si>
  <si>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</si>
  <si>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</si>
  <si>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</si>
  <si>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</si>
  <si>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</si>
  <si>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</si>
  <si>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</si>
  <si>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</si>
  <si>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</si>
  <si>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</si>
  <si>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</si>
  <si>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</si>
  <si>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</si>
  <si>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</si>
  <si>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</si>
  <si>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</si>
  <si>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</si>
  <si>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</si>
  <si>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</si>
  <si>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</si>
  <si>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</si>
  <si>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</si>
  <si>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</si>
  <si>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</si>
  <si>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</si>
  <si>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</si>
  <si>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</si>
  <si>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</si>
  <si>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</si>
  <si>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</si>
  <si>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</si>
  <si>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</si>
  <si>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</si>
  <si>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</si>
  <si>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</si>
  <si>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</si>
  <si>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</si>
  <si>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</si>
  <si>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</si>
  <si>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</si>
  <si>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</si>
  <si>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</si>
  <si>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</si>
  <si>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</si>
  <si>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</si>
  <si>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</si>
  <si>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</si>
  <si>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</si>
  <si>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</si>
  <si>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</si>
  <si>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</si>
  <si>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</si>
  <si>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</si>
  <si>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</si>
  <si>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</si>
  <si>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</si>
  <si>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</si>
  <si>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</si>
  <si>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</si>
  <si>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</si>
  <si>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</si>
  <si>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</si>
  <si>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</si>
  <si>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</si>
  <si>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</si>
  <si>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</si>
  <si>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</si>
  <si>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</si>
  <si>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</si>
  <si>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</si>
  <si>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</si>
  <si>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</si>
  <si>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</si>
  <si>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</si>
  <si>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</si>
  <si>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</si>
  <si>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</si>
  <si>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</si>
  <si>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</si>
  <si>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</si>
  <si>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</si>
  <si>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</si>
  <si>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</si>
  <si>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</si>
  <si>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</si>
  <si>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</si>
  <si>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</si>
  <si>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</si>
  <si>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</si>
  <si>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</si>
  <si>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</si>
  <si>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</si>
  <si>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</si>
  <si>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</si>
  <si>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</si>
  <si>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</si>
  <si>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</si>
  <si>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</si>
  <si>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</si>
  <si>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</si>
  <si>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</si>
  <si>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</si>
  <si>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</si>
  <si>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</si>
  <si>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</si>
  <si>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</si>
  <si>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</si>
  <si>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</si>
  <si>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</si>
  <si>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</si>
  <si>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</si>
  <si>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</si>
  <si>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</si>
  <si>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</si>
  <si>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</si>
  <si>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</si>
  <si>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</si>
  <si>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</si>
  <si>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</si>
  <si>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</si>
  <si>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</si>
  <si>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</si>
  <si>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</si>
  <si>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</si>
  <si>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</si>
  <si>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</si>
  <si>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</si>
  <si>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</si>
  <si>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</si>
  <si>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</si>
  <si>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</si>
  <si>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</si>
  <si>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</si>
  <si>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</si>
  <si>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</si>
  <si>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</si>
  <si>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</si>
  <si>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</si>
  <si>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</si>
  <si>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</si>
  <si>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</si>
  <si>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</si>
  <si>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</si>
  <si>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</si>
  <si>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</si>
  <si>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</si>
  <si>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</si>
  <si>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</si>
  <si>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</si>
  <si>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</si>
  <si>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</si>
  <si>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</si>
  <si>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</si>
  <si>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</si>
  <si>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</si>
  <si>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</si>
  <si>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</si>
  <si>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</si>
  <si>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</si>
  <si>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</si>
  <si>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</si>
  <si>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</si>
  <si>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</si>
  <si>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</si>
  <si>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</si>
  <si>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</si>
  <si>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</si>
  <si>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</si>
  <si>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</si>
  <si>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</si>
  <si>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</si>
  <si>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</si>
  <si>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</si>
  <si>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</si>
  <si>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</si>
  <si>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</si>
  <si>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</si>
  <si>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</si>
  <si>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</si>
  <si>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</si>
  <si>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</si>
  <si>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</si>
  <si>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</si>
  <si>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</si>
  <si>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</si>
  <si>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</si>
  <si>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</si>
  <si>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</si>
  <si>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</si>
  <si>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</si>
  <si>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</si>
  <si>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</si>
  <si>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</si>
  <si>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</si>
  <si>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</si>
  <si>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</si>
  <si>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</si>
  <si>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</si>
  <si>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</si>
  <si>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</si>
  <si>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</si>
  <si>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</si>
  <si>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</si>
  <si>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</si>
  <si>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</si>
  <si>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</si>
  <si>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</si>
  <si>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</si>
  <si>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</si>
  <si>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</si>
  <si>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</si>
  <si>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</si>
  <si>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</si>
  <si>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</si>
  <si>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</si>
  <si>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</si>
  <si>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</si>
  <si>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</si>
  <si>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</si>
  <si>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</si>
  <si>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</si>
  <si>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</si>
  <si>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</si>
  <si>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</si>
  <si>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</si>
  <si>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</si>
  <si>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</si>
  <si>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</si>
  <si>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</si>
  <si>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</si>
  <si>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</si>
  <si>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</si>
  <si>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</si>
  <si>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</si>
  <si>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</si>
  <si>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</si>
  <si>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</si>
  <si>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</si>
  <si>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</si>
  <si>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</si>
  <si>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</si>
  <si>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</si>
  <si>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</si>
  <si>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</si>
  <si>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</si>
  <si>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</si>
  <si>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</si>
  <si>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</si>
  <si>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</si>
  <si>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</si>
  <si>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</si>
  <si>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</si>
  <si>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</si>
  <si>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</si>
  <si>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</si>
  <si>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</si>
  <si>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</si>
  <si>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</si>
  <si>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</si>
  <si>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</si>
  <si>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</si>
  <si>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</si>
  <si>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</si>
  <si>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</si>
  <si>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</si>
  <si>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</si>
  <si>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</si>
  <si>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</si>
  <si>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</si>
  <si>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</si>
  <si>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</si>
  <si>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</si>
  <si>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</si>
  <si>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</si>
  <si>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</si>
  <si>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</si>
  <si>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</si>
  <si>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</si>
  <si>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</si>
  <si>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</si>
  <si>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</si>
  <si>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</si>
  <si>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</si>
  <si>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</si>
  <si>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</si>
  <si>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</si>
  <si>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</si>
  <si>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</si>
  <si>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</si>
  <si>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</si>
  <si>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</si>
  <si>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</si>
  <si>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</si>
  <si>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</si>
  <si>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</si>
  <si>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</si>
  <si>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</si>
  <si>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</si>
  <si>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</si>
  <si>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</si>
  <si>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</si>
  <si>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</si>
  <si>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</si>
  <si>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</si>
  <si>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</si>
  <si>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</si>
  <si>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</si>
  <si>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</si>
  <si>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</si>
  <si>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</si>
  <si>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</si>
  <si>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</si>
  <si>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</si>
  <si>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</si>
  <si>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</si>
  <si>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</si>
  <si>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</si>
  <si>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</si>
  <si>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</si>
  <si>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</si>
  <si>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</si>
  <si>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</si>
  <si>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</si>
  <si>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</si>
  <si>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</si>
  <si>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</si>
  <si>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</si>
  <si>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</si>
  <si>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</si>
  <si>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</si>
  <si>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</si>
  <si>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</si>
  <si>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</si>
  <si>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</si>
  <si>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</si>
  <si>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</si>
  <si>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</si>
  <si>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</si>
  <si>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</si>
  <si>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</si>
  <si>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</si>
  <si>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</si>
  <si>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</si>
  <si>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</si>
  <si>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</si>
  <si>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</si>
  <si>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</si>
  <si>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</si>
  <si>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</si>
  <si>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</si>
  <si>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</si>
  <si>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</si>
  <si>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</si>
  <si>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</si>
  <si>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</si>
  <si>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</si>
  <si>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</si>
  <si>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</si>
  <si>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</si>
  <si>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</si>
  <si>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</si>
  <si>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</si>
  <si>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</si>
  <si>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</si>
  <si>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</si>
  <si>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</si>
  <si>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</si>
  <si>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</si>
  <si>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</si>
  <si>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</si>
  <si>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</si>
  <si>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</si>
  <si>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</si>
  <si>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</si>
  <si>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</si>
  <si>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</si>
  <si>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</si>
  <si>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</si>
  <si>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</si>
  <si>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</si>
  <si>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</si>
  <si>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</si>
  <si>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</si>
  <si>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</si>
  <si>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</si>
  <si>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</si>
  <si>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</si>
  <si>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</si>
  <si>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</si>
  <si>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</si>
  <si>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</si>
  <si>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</si>
  <si>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</si>
  <si>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</si>
  <si>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</si>
  <si>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</si>
  <si>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</si>
  <si>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</si>
  <si>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</si>
  <si>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</si>
  <si>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</si>
  <si>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</si>
  <si>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</si>
  <si>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</si>
  <si>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</si>
  <si>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</si>
  <si>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</si>
  <si>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</si>
  <si>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</si>
  <si>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</si>
  <si>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</si>
  <si>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</si>
  <si>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</si>
  <si>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</si>
  <si>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</si>
  <si>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</si>
  <si>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</si>
  <si>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</si>
  <si>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</si>
  <si>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</si>
  <si>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</si>
  <si>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</si>
  <si>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</si>
  <si>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</si>
  <si>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</si>
  <si>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</si>
  <si>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</si>
  <si>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</si>
  <si>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</si>
  <si>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</si>
  <si>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</si>
  <si>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</si>
  <si>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</si>
  <si>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</si>
  <si>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</si>
  <si>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</si>
  <si>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</si>
  <si>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</si>
  <si>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</si>
  <si>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</si>
  <si>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</si>
  <si>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</si>
  <si>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</si>
  <si>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</si>
  <si>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</si>
  <si>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</si>
  <si>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</si>
  <si>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</si>
  <si>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</si>
  <si>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</si>
  <si>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</si>
  <si>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</si>
  <si>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</si>
  <si>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</si>
  <si>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</si>
  <si>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</si>
  <si>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</si>
  <si>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</si>
  <si>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</si>
  <si>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</si>
  <si>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</si>
  <si>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</si>
  <si>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</si>
  <si>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</si>
  <si>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</si>
  <si>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</si>
  <si>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</si>
  <si>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</si>
  <si>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</si>
  <si>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</si>
  <si>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</si>
  <si>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</si>
  <si>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</si>
  <si>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</si>
  <si>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</si>
  <si>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</si>
  <si>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</si>
  <si>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</si>
  <si>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</si>
  <si>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</si>
  <si>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</si>
  <si>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</si>
  <si>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</si>
  <si>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</si>
  <si>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</si>
  <si>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</si>
  <si>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</si>
  <si>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</si>
  <si>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</si>
  <si>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</si>
  <si>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</si>
  <si>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</si>
  <si>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</si>
  <si>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</si>
  <si>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</si>
  <si>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</si>
  <si>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</si>
  <si>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</si>
  <si>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</si>
  <si>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</si>
  <si>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</si>
  <si>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</si>
  <si>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</si>
  <si>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</si>
  <si>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</si>
  <si>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</si>
  <si>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</si>
  <si>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</si>
  <si>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</si>
  <si>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</si>
  <si>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</si>
  <si>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</si>
  <si>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</si>
  <si>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</si>
  <si>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</si>
  <si>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</si>
  <si>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</si>
  <si>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</si>
  <si>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</si>
  <si>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</si>
  <si>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</si>
  <si>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</si>
  <si>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</si>
  <si>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</si>
  <si>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</si>
  <si>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</si>
  <si>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</si>
  <si>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</si>
  <si>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</si>
  <si>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</si>
  <si>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</si>
  <si>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</si>
  <si>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</si>
  <si>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</si>
  <si>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</si>
  <si>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</si>
  <si>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</si>
  <si>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</si>
  <si>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</si>
  <si>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</si>
  <si>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</si>
  <si>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</si>
  <si>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</si>
  <si>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</si>
  <si>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</si>
  <si>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</si>
  <si>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</si>
  <si>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</si>
  <si>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</si>
  <si>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</si>
  <si>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</si>
  <si>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</si>
  <si>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</si>
  <si>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</si>
  <si>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</si>
  <si>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</si>
  <si>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</si>
  <si>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</si>
  <si>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</si>
  <si>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</si>
  <si>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</si>
  <si>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</si>
  <si>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</si>
  <si>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</si>
  <si>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</si>
  <si>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</si>
  <si>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</si>
  <si>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</si>
  <si>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</si>
  <si>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</si>
  <si>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</si>
  <si>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</si>
  <si>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</si>
  <si>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</si>
  <si>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</si>
  <si>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</si>
  <si>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</si>
  <si>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</si>
  <si>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</si>
  <si>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</si>
  <si>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</si>
  <si>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</si>
  <si>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</si>
  <si>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</si>
  <si>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</si>
  <si>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</si>
  <si>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</si>
  <si>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</si>
  <si>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</si>
  <si>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</si>
  <si>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</si>
  <si>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</si>
  <si>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</si>
  <si>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</si>
  <si>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</si>
  <si>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</si>
  <si>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</si>
  <si>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</si>
  <si>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</si>
  <si>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</si>
  <si>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</si>
  <si>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</si>
  <si>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</si>
  <si>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</si>
  <si>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</si>
  <si>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</si>
  <si>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</si>
  <si>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</si>
  <si>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</si>
  <si>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</si>
  <si>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</si>
  <si>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</si>
  <si>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</si>
  <si>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</si>
  <si>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</si>
  <si>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</si>
  <si>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</si>
  <si>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</si>
  <si>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</si>
  <si>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</si>
  <si>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</si>
  <si>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</si>
  <si>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</si>
  <si>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</si>
  <si>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</si>
  <si>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</si>
  <si>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</si>
  <si>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</si>
  <si>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</si>
  <si>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</si>
  <si>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</si>
  <si>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</si>
  <si>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</si>
  <si>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</si>
  <si>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</si>
  <si>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</si>
  <si>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</si>
  <si>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</si>
  <si>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</si>
  <si>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</si>
  <si>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</si>
  <si>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</si>
  <si>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</si>
  <si>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</si>
  <si>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</si>
  <si>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</si>
  <si>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</si>
  <si>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</si>
  <si>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</si>
  <si>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</si>
  <si>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</si>
  <si>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</si>
  <si>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</si>
  <si>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</si>
  <si>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</si>
  <si>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</si>
  <si>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</si>
  <si>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</si>
  <si>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</si>
  <si>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</si>
  <si>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</si>
  <si>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</si>
  <si>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</si>
  <si>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</si>
  <si>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</si>
  <si>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</si>
  <si>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</si>
  <si>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</si>
  <si>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</si>
  <si>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</si>
  <si>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</si>
  <si>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</si>
  <si>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</si>
  <si>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</si>
  <si>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</si>
  <si>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</si>
  <si>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</si>
  <si>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</si>
  <si>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</si>
  <si>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</si>
  <si>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</si>
  <si>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</si>
  <si>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</si>
  <si>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</si>
  <si>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</si>
  <si>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</si>
  <si>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</si>
  <si>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</si>
  <si>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</si>
  <si>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</si>
  <si>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</si>
  <si>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</si>
  <si>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</si>
  <si>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</si>
  <si>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</si>
  <si>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</si>
  <si>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</si>
  <si>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</si>
  <si>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</si>
  <si>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</si>
  <si>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</si>
  <si>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</si>
  <si>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</si>
  <si>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</si>
  <si>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</si>
  <si>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</si>
  <si>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</si>
  <si>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</si>
  <si>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</si>
  <si>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</si>
  <si>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</si>
  <si>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</si>
  <si>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</si>
  <si>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</si>
  <si>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</si>
  <si>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</si>
  <si>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</si>
  <si>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</si>
  <si>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</si>
  <si>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</si>
  <si>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</si>
  <si>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</si>
  <si>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</si>
  <si>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</si>
  <si>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</si>
  <si>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</si>
  <si>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</si>
  <si>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</si>
  <si>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</si>
  <si>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</si>
  <si>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</si>
  <si>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</si>
  <si>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</si>
  <si>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</si>
  <si>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</si>
  <si>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</si>
  <si>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</si>
  <si>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</si>
  <si>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</si>
  <si>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</si>
  <si>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</si>
  <si>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</si>
  <si>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</si>
  <si>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</si>
  <si>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</si>
  <si>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</si>
  <si>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</si>
  <si>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</si>
  <si>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</si>
  <si>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</si>
  <si>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</si>
  <si>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</si>
  <si>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</si>
  <si>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</si>
  <si>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</si>
  <si>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</si>
  <si>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</si>
  <si>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</si>
  <si>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</si>
  <si>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</si>
  <si>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</si>
  <si>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</si>
  <si>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</si>
  <si>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</si>
  <si>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</si>
  <si>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</si>
  <si>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</si>
  <si>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</si>
  <si>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</si>
  <si>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</si>
  <si>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</si>
  <si>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</si>
  <si>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</si>
  <si>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</si>
  <si>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</si>
  <si>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</si>
  <si>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</si>
  <si>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</si>
  <si>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</si>
  <si>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</si>
  <si>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</si>
  <si>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</si>
  <si>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</si>
  <si>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</si>
  <si>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</si>
  <si>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</si>
  <si>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</si>
  <si>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</si>
  <si>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</si>
  <si>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</si>
  <si>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</si>
  <si>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</si>
  <si>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</si>
  <si>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</si>
  <si>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</si>
  <si>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</si>
  <si>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</si>
  <si>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</si>
  <si>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</si>
  <si>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</si>
  <si>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</si>
  <si>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</si>
  <si>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</si>
  <si>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</si>
  <si>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</si>
  <si>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</si>
  <si>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</si>
  <si>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</si>
  <si>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</si>
  <si>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</si>
  <si>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</si>
  <si>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</si>
  <si>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</si>
  <si>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</si>
  <si>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</si>
  <si>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</si>
  <si>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</si>
  <si>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</si>
  <si>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</si>
  <si>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</si>
  <si>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</si>
  <si>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</si>
  <si>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</si>
  <si>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</si>
  <si>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</si>
  <si>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</si>
  <si>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</si>
  <si>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</si>
  <si>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</si>
  <si>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</si>
  <si>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</si>
  <si>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</si>
  <si>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</si>
  <si>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</si>
  <si>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</si>
  <si>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</si>
  <si>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</si>
  <si>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</si>
  <si>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</si>
  <si>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</si>
  <si>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</si>
  <si>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</si>
  <si>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</si>
  <si>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</si>
  <si>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</si>
  <si>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</si>
  <si>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</si>
  <si>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</si>
  <si>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</si>
  <si>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</si>
  <si>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</si>
  <si>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</si>
  <si>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</si>
  <si>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</si>
  <si>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</si>
  <si>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</si>
  <si>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</si>
  <si>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</si>
  <si>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</si>
  <si>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</si>
  <si>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</si>
  <si>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</si>
  <si>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</si>
  <si>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</si>
  <si>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</si>
  <si>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</si>
  <si>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</si>
  <si>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</si>
  <si>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</si>
  <si>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</si>
  <si>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</si>
  <si>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</si>
  <si>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</si>
  <si>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</si>
  <si>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</si>
  <si>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</si>
  <si>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</si>
  <si>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</si>
  <si>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</si>
  <si>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</si>
  <si>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</si>
  <si>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</si>
  <si>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</si>
  <si>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</si>
  <si>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</si>
  <si>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</si>
  <si>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</si>
  <si>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</si>
  <si>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</si>
  <si>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</si>
  <si>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</si>
  <si>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</si>
  <si>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</si>
  <si>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</si>
  <si>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</si>
  <si>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</si>
  <si>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</si>
  <si>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</si>
  <si>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</si>
  <si>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</si>
  <si>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</si>
  <si>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</si>
  <si>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</si>
  <si>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</si>
  <si>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</si>
  <si>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</si>
  <si>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</si>
  <si>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</si>
  <si>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</si>
  <si>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</si>
  <si>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</si>
  <si>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</si>
  <si>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</si>
  <si>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</si>
  <si>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</si>
  <si>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</si>
  <si>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</si>
  <si>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</si>
  <si>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</si>
  <si>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</si>
  <si>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</si>
  <si>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</si>
  <si>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</si>
  <si>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</si>
  <si>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</si>
  <si>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</si>
  <si>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</si>
  <si>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</si>
  <si>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</si>
  <si>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</si>
  <si>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</si>
  <si>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</si>
  <si>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</si>
  <si>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</si>
  <si>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</si>
  <si>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</si>
  <si>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</si>
  <si>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</si>
  <si>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</si>
  <si>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</si>
  <si>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</si>
  <si>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</si>
  <si>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</si>
  <si>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</si>
  <si>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</si>
  <si>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</si>
  <si>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</si>
  <si>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</si>
  <si>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</si>
  <si>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</si>
  <si>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</si>
  <si>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</si>
  <si>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</si>
  <si>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</si>
  <si>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</si>
  <si>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</si>
  <si>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</si>
  <si>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</si>
  <si>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</si>
  <si>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</si>
  <si>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</si>
  <si>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</si>
  <si>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</si>
  <si>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</si>
  <si>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</si>
  <si>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</si>
  <si>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</si>
  <si>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</si>
  <si>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</si>
  <si>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</si>
  <si>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</si>
  <si>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</si>
  <si>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</si>
  <si>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</si>
  <si>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</si>
  <si>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</si>
  <si>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</si>
  <si>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</si>
  <si>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</si>
  <si>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</si>
  <si>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</si>
  <si>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</si>
  <si>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</si>
  <si>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</si>
  <si>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</si>
  <si>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</si>
  <si>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</si>
  <si>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</si>
  <si>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</si>
  <si>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</si>
  <si>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</si>
  <si>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</si>
  <si>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</si>
  <si>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</si>
  <si>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</si>
  <si>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</si>
  <si>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</si>
  <si>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</si>
  <si>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</si>
  <si>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</si>
  <si>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</si>
  <si>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</si>
  <si>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</si>
  <si>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</si>
  <si>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</si>
  <si>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</si>
  <si>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</si>
  <si>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</si>
  <si>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</si>
  <si>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</si>
  <si>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</si>
  <si>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</si>
  <si>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</si>
  <si>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</si>
  <si>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</si>
  <si>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</si>
  <si>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</si>
  <si>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</si>
  <si>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</si>
  <si>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</si>
  <si>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</si>
  <si>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</si>
  <si>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</si>
  <si>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</si>
  <si>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</si>
  <si>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</si>
  <si>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</si>
  <si>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</si>
  <si>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</si>
  <si>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</si>
  <si>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</si>
  <si>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</si>
  <si>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</si>
  <si>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</si>
  <si>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</si>
  <si>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</si>
  <si>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</si>
  <si>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</si>
  <si>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</si>
  <si>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</si>
  <si>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</si>
  <si>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</si>
  <si>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</si>
  <si>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</si>
  <si>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</si>
  <si>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</si>
  <si>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</si>
  <si>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</si>
  <si>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</si>
  <si>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</si>
  <si>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</si>
  <si>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</si>
  <si>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</si>
  <si>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</si>
  <si>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</si>
  <si>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</si>
  <si>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</si>
  <si>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</si>
  <si>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</si>
  <si>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</si>
  <si>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</si>
  <si>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</si>
  <si>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</si>
  <si>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</si>
  <si>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</si>
  <si>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</si>
  <si>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</si>
  <si>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</si>
  <si>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</si>
  <si>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</si>
  <si>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</si>
  <si>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</si>
  <si>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</si>
  <si>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</si>
  <si>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</si>
  <si>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</si>
  <si>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</si>
  <si>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</si>
  <si>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</si>
  <si>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</si>
  <si>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</si>
  <si>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</si>
  <si>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</si>
  <si>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</si>
  <si>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</si>
  <si>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</si>
  <si>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</si>
  <si>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</si>
  <si>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</si>
  <si>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</si>
  <si>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</si>
  <si>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</si>
  <si>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</si>
  <si>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</si>
  <si>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</si>
  <si>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</si>
  <si>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</si>
  <si>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</si>
  <si>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</si>
  <si>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</si>
  <si>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</si>
  <si>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</si>
  <si>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</si>
  <si>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</si>
  <si>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</si>
  <si>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</si>
  <si>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</si>
  <si>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</si>
  <si>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</si>
  <si>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</si>
  <si>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</si>
  <si>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</si>
  <si>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</si>
  <si>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</si>
  <si>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</si>
  <si>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</si>
  <si>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</si>
  <si>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</si>
  <si>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</si>
  <si>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</si>
  <si>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</si>
  <si>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</si>
  <si>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</si>
  <si>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</si>
  <si>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</si>
  <si>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</si>
  <si>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</si>
  <si>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</si>
  <si>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</si>
  <si>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</si>
  <si>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</si>
  <si>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</si>
  <si>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</si>
  <si>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</si>
  <si>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</si>
  <si>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</si>
  <si>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</si>
  <si>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</si>
  <si>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</si>
  <si>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</si>
  <si>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</si>
  <si>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</si>
  <si>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</si>
  <si>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</si>
  <si>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</si>
  <si>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</si>
  <si>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</si>
  <si>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</si>
  <si>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</si>
  <si>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</si>
  <si>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</si>
  <si>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</si>
  <si>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</si>
  <si>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</si>
  <si>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</si>
  <si>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</si>
  <si>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</si>
  <si>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</si>
  <si>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</si>
  <si>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</si>
  <si>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</si>
  <si>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</si>
  <si>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</si>
  <si>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</si>
  <si>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</si>
  <si>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</si>
  <si>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</si>
  <si>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</si>
  <si>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</si>
  <si>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</si>
  <si>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</si>
  <si>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</si>
  <si>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</si>
  <si>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</si>
  <si>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</si>
  <si>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</si>
  <si>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</si>
  <si>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</si>
  <si>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</si>
  <si>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</si>
  <si>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</si>
  <si>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</si>
  <si>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</si>
  <si>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</si>
  <si>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</si>
  <si>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</si>
  <si>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</si>
  <si>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</si>
  <si>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</si>
  <si>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</si>
  <si>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</si>
  <si>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</si>
  <si>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</si>
  <si>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</si>
  <si>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</si>
  <si>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</si>
  <si>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</si>
  <si>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</si>
  <si>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</si>
  <si>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</si>
  <si>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</si>
  <si>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</si>
  <si>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</si>
  <si>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</si>
  <si>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</si>
  <si>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</si>
  <si>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</si>
  <si>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</si>
  <si>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</si>
  <si>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</si>
  <si>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</si>
  <si>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</si>
  <si>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</si>
  <si>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</si>
  <si>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</si>
  <si>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</si>
  <si>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</si>
  <si>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</si>
  <si>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</si>
  <si>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</si>
  <si>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</si>
  <si>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</si>
  <si>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</si>
  <si>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</si>
  <si>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</si>
  <si>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</si>
  <si>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</si>
  <si>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</si>
  <si>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</si>
  <si>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</si>
  <si>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</si>
  <si>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</si>
  <si>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</si>
  <si>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</si>
  <si>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</si>
  <si>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</si>
  <si>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</si>
  <si>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</si>
  <si>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</si>
  <si>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</si>
  <si>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</si>
  <si>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</si>
  <si>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</si>
  <si>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</si>
  <si>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</si>
  <si>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</si>
  <si>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</si>
  <si>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</si>
  <si>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</si>
  <si>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</si>
  <si>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</si>
  <si>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</si>
  <si>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</si>
  <si>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</si>
  <si>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</si>
  <si>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</si>
  <si>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</si>
  <si>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</si>
  <si>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</si>
  <si>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</si>
  <si>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</si>
  <si>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</si>
  <si>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</si>
  <si>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</si>
  <si>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</si>
  <si>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</si>
  <si>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</si>
  <si>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</si>
  <si>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</si>
  <si>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</si>
  <si>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</si>
  <si>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</si>
  <si>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</si>
  <si>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</si>
  <si>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</si>
  <si>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</si>
  <si>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</si>
  <si>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</si>
  <si>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</si>
  <si>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</si>
  <si>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</si>
  <si>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</si>
  <si>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</si>
  <si>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</si>
  <si>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</si>
  <si>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</si>
  <si>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</si>
  <si>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</si>
  <si>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</si>
  <si>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</si>
  <si>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</si>
  <si>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</si>
  <si>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</si>
  <si>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</si>
  <si>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</si>
  <si>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</si>
  <si>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</si>
  <si>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</si>
  <si>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</si>
  <si>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</si>
  <si>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</si>
  <si>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</si>
  <si>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</si>
  <si>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</si>
  <si>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</si>
  <si>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</si>
  <si>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</si>
  <si>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</si>
  <si>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</si>
  <si>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</si>
  <si>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</si>
  <si>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</si>
  <si>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</si>
  <si>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</si>
  <si>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</si>
  <si>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</si>
  <si>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</si>
  <si>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</si>
  <si>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</si>
  <si>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</si>
  <si>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</si>
  <si>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</si>
  <si>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</si>
  <si>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</si>
  <si>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</si>
  <si>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</si>
  <si>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</si>
  <si>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</si>
  <si>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</si>
  <si>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</si>
  <si>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</si>
  <si>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</si>
  <si>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</si>
  <si>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</si>
  <si>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</si>
  <si>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</si>
  <si>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</si>
  <si>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</si>
  <si>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</si>
  <si>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</si>
  <si>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</si>
  <si>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</si>
  <si>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</si>
  <si>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</si>
  <si>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</si>
  <si>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</si>
  <si>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</si>
  <si>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</si>
  <si>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</si>
  <si>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</si>
  <si>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</si>
  <si>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</si>
  <si>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</si>
  <si>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</si>
  <si>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</si>
  <si>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</si>
  <si>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</si>
  <si>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</si>
  <si>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</si>
  <si>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</si>
  <si>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</si>
  <si>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</si>
  <si>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</si>
  <si>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</si>
  <si>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</si>
  <si>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</si>
  <si>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</si>
  <si>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</si>
  <si>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</si>
  <si>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</si>
  <si>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</si>
  <si>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</si>
  <si>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</si>
  <si>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</si>
  <si>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</si>
  <si>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</si>
  <si>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</si>
  <si>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</si>
  <si>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</si>
  <si>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</si>
  <si>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</si>
  <si>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</si>
  <si>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</si>
  <si>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</si>
  <si>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</si>
  <si>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</si>
  <si>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</si>
  <si>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</si>
  <si>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</si>
  <si>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</si>
  <si>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</si>
  <si>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</si>
  <si>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</si>
  <si>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</si>
  <si>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</si>
  <si>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</si>
  <si>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</si>
  <si>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</si>
  <si>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</si>
  <si>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</si>
  <si>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</si>
  <si>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</si>
  <si>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</si>
  <si>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</si>
  <si>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</si>
  <si>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</si>
  <si>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</si>
  <si>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</si>
  <si>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</si>
  <si>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</si>
  <si>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</si>
  <si>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</si>
  <si>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</si>
  <si>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</si>
  <si>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</si>
  <si>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</si>
  <si>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</si>
  <si>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</si>
  <si>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</si>
  <si>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</si>
  <si>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</si>
  <si>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</si>
  <si>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</si>
  <si>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</si>
  <si>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</si>
  <si>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</si>
  <si>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</si>
  <si>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</si>
  <si>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</si>
  <si>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</si>
  <si>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</si>
  <si>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</si>
  <si>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</si>
  <si>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</si>
  <si>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</si>
  <si>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</si>
  <si>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</si>
  <si>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</si>
  <si>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</si>
  <si>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</si>
  <si>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</si>
  <si>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</si>
  <si>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</si>
  <si>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</si>
  <si>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</si>
  <si>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</si>
  <si>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</si>
  <si>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</si>
  <si>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</si>
  <si>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</si>
  <si>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</si>
  <si>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</si>
  <si>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</si>
  <si>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</si>
  <si>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</si>
  <si>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</si>
  <si>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</si>
  <si>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</si>
  <si>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</si>
  <si>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</si>
  <si>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</si>
  <si>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</si>
  <si>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</si>
  <si>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</si>
  <si>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</si>
  <si>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</si>
  <si>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</si>
  <si>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</si>
  <si>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</si>
  <si>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</si>
  <si>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</si>
  <si>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</si>
  <si>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</si>
  <si>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</si>
  <si>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</si>
  <si>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</si>
  <si>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</si>
  <si>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</si>
  <si>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</si>
  <si>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</si>
  <si>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</si>
  <si>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</si>
  <si>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</si>
  <si>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</si>
  <si>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</si>
  <si>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</si>
  <si>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</si>
  <si>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</si>
  <si>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</si>
  <si>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</si>
  <si>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</si>
  <si>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</si>
  <si>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</si>
  <si>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</si>
  <si>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</si>
  <si>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</si>
  <si>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</si>
  <si>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</si>
  <si>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</si>
  <si>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</si>
  <si>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</si>
  <si>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</si>
  <si>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</si>
  <si>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</si>
  <si>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</si>
  <si>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</si>
  <si>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</si>
  <si>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</si>
  <si>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</si>
  <si>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</si>
  <si>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</si>
  <si>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</si>
  <si>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</si>
  <si>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</si>
  <si>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</si>
  <si>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</si>
  <si>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</si>
  <si>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</si>
  <si>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</si>
  <si>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</si>
  <si>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</si>
  <si>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</si>
  <si>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</si>
  <si>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</si>
  <si>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</si>
  <si>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</si>
  <si>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</si>
  <si>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</si>
  <si>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</si>
  <si>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</si>
  <si>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</si>
  <si>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</si>
  <si>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</si>
  <si>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</si>
  <si>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</si>
  <si>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</si>
  <si>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</si>
  <si>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</si>
  <si>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</si>
  <si>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</si>
  <si>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</si>
  <si>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</si>
  <si>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</si>
  <si>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</si>
  <si>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</si>
  <si>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</si>
  <si>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</si>
  <si>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</si>
  <si>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</si>
  <si>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</si>
  <si>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</si>
  <si>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</si>
  <si>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</si>
  <si>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</si>
  <si>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</si>
  <si>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</si>
  <si>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</si>
  <si>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</si>
  <si>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</si>
  <si>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</si>
  <si>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</si>
  <si>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</si>
  <si>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</si>
  <si>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</si>
  <si>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</si>
  <si>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</si>
  <si>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</si>
  <si>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</si>
  <si>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</si>
  <si>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</si>
  <si>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</si>
  <si>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</si>
  <si>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</si>
  <si>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</si>
  <si>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</si>
  <si>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</si>
  <si>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</si>
  <si>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</si>
  <si>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</si>
  <si>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</si>
  <si>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</si>
  <si>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</si>
  <si>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</si>
  <si>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</si>
  <si>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</si>
  <si>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</si>
  <si>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</si>
  <si>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</si>
  <si>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</si>
  <si>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</si>
  <si>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</si>
  <si>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</si>
  <si>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</si>
  <si>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</si>
  <si>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</si>
  <si>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</si>
  <si>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</si>
  <si>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</si>
  <si>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</si>
  <si>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</si>
  <si>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</si>
  <si>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</si>
  <si>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</si>
  <si>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</si>
  <si>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</si>
  <si>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</si>
  <si>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</si>
  <si>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</si>
  <si>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</si>
  <si>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</si>
  <si>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</si>
  <si>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</si>
  <si>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</si>
  <si>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</si>
  <si>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</si>
  <si>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</si>
  <si>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</si>
  <si>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</si>
  <si>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</si>
  <si>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</si>
  <si>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</si>
  <si>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</si>
  <si>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</si>
  <si>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</si>
  <si>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</si>
  <si>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</si>
  <si>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</si>
  <si>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</si>
  <si>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</si>
  <si>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</si>
  <si>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</si>
  <si>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</si>
  <si>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</si>
  <si>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</si>
  <si>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</si>
  <si>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</si>
  <si>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</si>
  <si>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</si>
  <si>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</si>
  <si>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</si>
  <si>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</si>
  <si>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</si>
  <si>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</si>
  <si>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</si>
  <si>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</si>
  <si>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</si>
  <si>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</si>
  <si>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</si>
  <si>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</si>
  <si>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</si>
  <si>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</si>
  <si>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</si>
  <si>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</si>
  <si>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</si>
  <si>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</si>
  <si>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</si>
  <si>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</si>
  <si>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</si>
  <si>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</si>
  <si>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</si>
  <si>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</si>
  <si>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</si>
  <si>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</si>
  <si>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</si>
  <si>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</si>
  <si>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</si>
  <si>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</si>
  <si>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</si>
  <si>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</si>
  <si>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</si>
  <si>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</si>
  <si>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</si>
  <si>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</si>
  <si>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</si>
  <si>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</si>
  <si>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</si>
  <si>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</si>
  <si>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</si>
  <si>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</si>
  <si>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</si>
  <si>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</si>
  <si>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</si>
  <si>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</si>
  <si>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</si>
  <si>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</si>
  <si>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</si>
  <si>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</si>
  <si>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</si>
  <si>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</si>
  <si>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</si>
  <si>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</si>
  <si>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</si>
  <si>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</si>
  <si>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</si>
  <si>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</si>
  <si>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</si>
  <si>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</si>
  <si>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</si>
  <si>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</si>
  <si>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</si>
  <si>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</si>
  <si>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</si>
  <si>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</si>
  <si>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</si>
  <si>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</si>
  <si>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</si>
  <si>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</si>
  <si>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</si>
  <si>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</si>
  <si>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</si>
  <si>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</si>
  <si>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</si>
  <si>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</si>
  <si>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</si>
  <si>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</si>
  <si>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</si>
  <si>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</si>
  <si>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</si>
  <si>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</si>
  <si>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</si>
  <si>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</si>
  <si>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</si>
  <si>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</si>
  <si>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</si>
  <si>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</si>
  <si>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</si>
  <si>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</si>
  <si>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</si>
  <si>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</si>
  <si>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</si>
  <si>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</si>
  <si>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</si>
  <si>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</si>
  <si>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</si>
  <si>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</si>
  <si>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</si>
  <si>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</si>
  <si>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</si>
  <si>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</si>
  <si>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</si>
  <si>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</si>
  <si>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</si>
  <si>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</si>
  <si>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</si>
  <si>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</si>
  <si>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</si>
  <si>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</si>
  <si>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</si>
  <si>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</si>
  <si>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</si>
  <si>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</si>
  <si>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</si>
  <si>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</si>
  <si>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</si>
  <si>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</si>
  <si>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</si>
  <si>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</si>
  <si>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</si>
  <si>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</si>
  <si>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</si>
  <si>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</si>
  <si>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</si>
  <si>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</si>
  <si>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</si>
  <si>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</si>
  <si>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</si>
  <si>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</si>
  <si>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</si>
  <si>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</si>
  <si>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</si>
  <si>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</si>
  <si>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</si>
  <si>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</si>
  <si>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</si>
  <si>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</si>
  <si>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</si>
  <si>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</si>
  <si>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</si>
  <si>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</si>
  <si>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</si>
  <si>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</si>
  <si>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</si>
  <si>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</si>
  <si>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</si>
  <si>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</si>
  <si>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</si>
  <si>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</si>
  <si>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</si>
  <si>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</si>
  <si>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</si>
  <si>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</si>
  <si>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</si>
  <si>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</si>
  <si>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</si>
  <si>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</si>
  <si>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</si>
  <si>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</si>
  <si>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</si>
  <si>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</si>
  <si>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</si>
  <si>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</si>
  <si>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</si>
  <si>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</si>
  <si>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</si>
  <si>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</si>
  <si>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</si>
  <si>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</si>
  <si>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</si>
  <si>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</si>
  <si>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</si>
  <si>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</si>
  <si>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</si>
  <si>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</si>
  <si>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</si>
  <si>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</si>
  <si>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</si>
  <si>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</si>
  <si>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</si>
  <si>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</si>
  <si>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</si>
  <si>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</si>
  <si>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</si>
  <si>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</si>
  <si>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</si>
  <si>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</si>
  <si>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</si>
  <si>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</si>
  <si>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</si>
  <si>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</si>
  <si>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</si>
  <si>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</si>
  <si>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</si>
  <si>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</si>
  <si>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</si>
  <si>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</si>
  <si>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</si>
  <si>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</si>
  <si>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</si>
  <si>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</si>
  <si>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</si>
  <si>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</si>
  <si>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</si>
  <si>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</si>
  <si>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</si>
  <si>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</si>
  <si>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</si>
  <si>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</si>
  <si>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</si>
  <si>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</si>
  <si>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</si>
  <si>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</si>
  <si>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</si>
  <si>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</si>
  <si>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</si>
  <si>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</si>
  <si>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</si>
  <si>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</si>
  <si>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</si>
  <si>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</si>
  <si>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</si>
  <si>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</si>
  <si>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</si>
  <si>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</si>
  <si>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</si>
  <si>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</si>
  <si>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</si>
  <si>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</si>
  <si>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</si>
  <si>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</si>
  <si>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</si>
  <si>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</si>
  <si>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</si>
  <si>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</si>
  <si>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</si>
  <si>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</si>
  <si>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</si>
  <si>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</si>
  <si>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</si>
  <si>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</si>
  <si>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</si>
  <si>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</si>
  <si>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</si>
  <si>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</si>
  <si>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</si>
  <si>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</si>
  <si>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</si>
  <si>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</si>
  <si>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</si>
  <si>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</si>
  <si>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</si>
  <si>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</si>
  <si>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</si>
  <si>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</si>
  <si>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</si>
  <si>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</si>
  <si>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</si>
  <si>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</si>
  <si>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</si>
  <si>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</si>
  <si>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</si>
  <si>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</si>
  <si>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</si>
  <si>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</si>
  <si>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</si>
  <si>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</si>
  <si>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</si>
  <si>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</si>
  <si>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</si>
  <si>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</si>
  <si>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</si>
  <si>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</si>
  <si>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</si>
  <si>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</si>
  <si>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</si>
  <si>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</si>
  <si>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</si>
  <si>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</si>
  <si>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</si>
  <si>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</si>
  <si>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</si>
  <si>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</si>
  <si>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</si>
  <si>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</si>
  <si>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</si>
  <si>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</si>
  <si>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</si>
  <si>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</si>
  <si>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</si>
  <si>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</si>
  <si>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</si>
  <si>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</si>
  <si>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</si>
  <si>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</si>
  <si>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</si>
  <si>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</si>
  <si>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</si>
  <si>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</si>
  <si>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</si>
  <si>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</si>
  <si>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</si>
  <si>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</si>
  <si>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</si>
  <si>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</si>
  <si>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</si>
  <si>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</si>
  <si>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</si>
  <si>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</si>
  <si>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</si>
  <si>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</si>
  <si>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</si>
  <si>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</si>
  <si>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</si>
  <si>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</si>
  <si>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</si>
  <si>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</si>
  <si>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</si>
  <si>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</si>
  <si>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</si>
  <si>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</si>
  <si>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</si>
  <si>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</si>
  <si>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</si>
  <si>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</si>
  <si>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</si>
  <si>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</si>
  <si>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</si>
  <si>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</si>
  <si>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</si>
  <si>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</si>
  <si>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</si>
  <si>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</si>
  <si>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</si>
  <si>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</si>
  <si>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</si>
  <si>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</si>
  <si>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</si>
  <si>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</si>
  <si>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</si>
  <si>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</si>
  <si>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</si>
  <si>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</si>
  <si>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</si>
  <si>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</si>
  <si>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</si>
  <si>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</si>
  <si>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</si>
  <si>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</si>
  <si>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</si>
  <si>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</si>
  <si>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</si>
  <si>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</si>
  <si>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</si>
  <si>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</si>
  <si>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</si>
  <si>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</si>
  <si>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</si>
  <si>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</si>
  <si>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</si>
  <si>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</si>
  <si>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</si>
  <si>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</si>
  <si>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</si>
  <si>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</si>
  <si>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</si>
  <si>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</si>
  <si>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</si>
  <si>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</si>
  <si>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</si>
  <si>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</si>
  <si>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</si>
  <si>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</si>
  <si>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</si>
  <si>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</si>
  <si>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</si>
  <si>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</si>
  <si>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</si>
  <si>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</si>
  <si>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</si>
  <si>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</si>
  <si>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</si>
  <si>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</si>
  <si>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</si>
  <si>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</si>
  <si>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</si>
  <si>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</si>
  <si>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</si>
  <si>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</si>
  <si>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</si>
  <si>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</si>
  <si>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</si>
  <si>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</si>
  <si>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</si>
  <si>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</si>
  <si>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</si>
  <si>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</si>
  <si>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</si>
  <si>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</si>
  <si>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</si>
  <si>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</si>
  <si>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</si>
  <si>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</si>
  <si>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</si>
  <si>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</si>
  <si>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</si>
  <si>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</si>
  <si>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</si>
  <si>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</si>
  <si>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</si>
  <si>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</si>
  <si>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</si>
  <si>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</si>
  <si>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</si>
  <si>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</si>
  <si>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</si>
  <si>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</si>
  <si>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</si>
  <si>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</si>
  <si>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</si>
  <si>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</si>
  <si>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</si>
  <si>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</si>
  <si>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</si>
  <si>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</si>
  <si>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</si>
  <si>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</si>
  <si>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</si>
  <si>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</si>
  <si>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</si>
  <si>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</si>
  <si>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</si>
  <si>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</si>
  <si>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</si>
  <si>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</si>
  <si>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</si>
  <si>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</si>
  <si>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</si>
  <si>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</si>
  <si>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</si>
  <si>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</si>
  <si>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</si>
  <si>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</si>
  <si>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</si>
  <si>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</si>
  <si>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</si>
  <si>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</si>
  <si>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</si>
  <si>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</si>
  <si>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</si>
  <si>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</si>
  <si>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</si>
  <si>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</si>
  <si>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</si>
  <si>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</si>
  <si>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</si>
  <si>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</si>
  <si>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</si>
  <si>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</si>
  <si>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</si>
  <si>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</si>
  <si>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</si>
  <si>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</si>
  <si>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</si>
  <si>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</si>
  <si>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</si>
  <si>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</si>
  <si>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</si>
  <si>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</si>
  <si>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</si>
  <si>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</si>
  <si>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</si>
  <si>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</si>
  <si>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</si>
  <si>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</si>
  <si>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</si>
  <si>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</si>
  <si>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</si>
  <si>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</si>
  <si>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</si>
  <si>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</si>
  <si>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</si>
  <si>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</si>
  <si>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</si>
  <si>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</si>
  <si>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</si>
  <si>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</si>
  <si>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</si>
  <si>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</si>
  <si>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</si>
  <si>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</si>
  <si>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</si>
  <si>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</si>
  <si>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</si>
  <si>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</si>
  <si>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</si>
  <si>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</si>
  <si>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</si>
  <si>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</si>
  <si>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</si>
  <si>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</si>
  <si>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</si>
  <si>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</si>
  <si>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</si>
  <si>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</si>
  <si>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</si>
  <si>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</si>
  <si>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</si>
  <si>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</si>
  <si>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</si>
  <si>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</si>
  <si>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</si>
  <si>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</si>
  <si>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</si>
  <si>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</si>
  <si>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</si>
  <si>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</si>
  <si>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</si>
  <si>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</si>
  <si>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</si>
  <si>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</si>
  <si>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</si>
  <si>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</si>
  <si>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</si>
  <si>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</si>
  <si>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</si>
  <si>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</si>
  <si>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</si>
  <si>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</si>
  <si>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</si>
  <si>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</si>
  <si>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</si>
  <si>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</si>
  <si>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</si>
  <si>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</si>
  <si>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</si>
  <si>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</si>
  <si>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</si>
  <si>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</si>
  <si>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</si>
  <si>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</si>
  <si>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</si>
  <si>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</si>
  <si>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</si>
  <si>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</si>
  <si>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</si>
  <si>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</si>
  <si>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</si>
  <si>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</si>
  <si>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</si>
  <si>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</si>
  <si>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</si>
  <si>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</si>
  <si>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</si>
  <si>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</si>
  <si>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</si>
  <si>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</si>
  <si>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</si>
  <si>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</si>
  <si>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</si>
  <si>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</si>
  <si>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</si>
  <si>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</si>
  <si>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</si>
  <si>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</si>
  <si>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</si>
  <si>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</si>
  <si>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</si>
  <si>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</si>
  <si>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</si>
  <si>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</si>
  <si>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</si>
  <si>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</si>
  <si>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</si>
  <si>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</si>
  <si>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</si>
  <si>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</si>
  <si>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</si>
  <si>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</si>
  <si>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</si>
  <si>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</si>
  <si>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</si>
  <si>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</si>
  <si>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</si>
  <si>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</si>
  <si>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</si>
  <si>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</si>
  <si>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</si>
  <si>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</si>
  <si>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</si>
  <si>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</si>
  <si>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</si>
  <si>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</si>
  <si>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</si>
  <si>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</si>
  <si>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</si>
  <si>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</si>
  <si>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</si>
  <si>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</si>
  <si>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</si>
  <si>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</si>
  <si>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</si>
  <si>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</si>
  <si>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</si>
  <si>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</si>
  <si>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</si>
  <si>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</si>
  <si>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</si>
  <si>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</si>
  <si>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</si>
  <si>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</si>
  <si>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</si>
  <si>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</si>
  <si>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</si>
  <si>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</si>
  <si>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</si>
  <si>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</si>
  <si>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</si>
  <si>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</si>
  <si>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</si>
  <si>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</si>
  <si>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</si>
  <si>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</si>
  <si>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</si>
  <si>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</si>
  <si>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</si>
  <si>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</si>
  <si>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</si>
  <si>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</si>
  <si>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</si>
  <si>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</si>
  <si>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</si>
  <si>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</si>
  <si>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</si>
  <si>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</si>
  <si>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</si>
  <si>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</si>
  <si>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</si>
  <si>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</si>
  <si>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</si>
  <si>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</si>
  <si>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</si>
  <si>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</si>
  <si>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</si>
  <si>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</si>
  <si>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</si>
  <si>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</si>
  <si>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</si>
  <si>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</si>
  <si>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</si>
  <si>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</si>
  <si>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</si>
  <si>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</si>
  <si>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</si>
  <si>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</si>
  <si>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</si>
  <si>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</si>
  <si>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</si>
  <si>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</si>
  <si>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</si>
  <si>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</si>
  <si>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</si>
  <si>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</si>
  <si>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</si>
  <si>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</si>
  <si>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</si>
  <si>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</si>
  <si>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</si>
  <si>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</si>
  <si>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</si>
  <si>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</si>
  <si>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</si>
  <si>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</si>
  <si>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</si>
  <si>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</si>
  <si>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</si>
  <si>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</si>
  <si>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</si>
  <si>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</si>
  <si>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</si>
  <si>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</si>
  <si>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</si>
  <si>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</si>
  <si>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</si>
  <si>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</si>
  <si>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</si>
  <si>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</si>
  <si>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</si>
  <si>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</si>
  <si>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</si>
  <si>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</si>
  <si>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</si>
  <si>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</si>
  <si>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</si>
  <si>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</si>
  <si>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</si>
  <si>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</si>
  <si>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</si>
  <si>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</si>
  <si>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</si>
  <si>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</si>
  <si>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</si>
  <si>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</si>
  <si>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</si>
  <si>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</si>
  <si>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</si>
  <si>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</si>
  <si>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</si>
  <si>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</si>
  <si>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</si>
  <si>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</si>
  <si>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</si>
  <si>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</si>
  <si>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</si>
  <si>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</si>
  <si>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</si>
  <si>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</si>
  <si>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</si>
  <si>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</si>
  <si>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</si>
  <si>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</si>
  <si>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</si>
  <si>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</si>
  <si>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</si>
  <si>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</si>
  <si>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</si>
  <si>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</si>
  <si>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</si>
  <si>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</si>
  <si>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</si>
  <si>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</si>
  <si>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</si>
  <si>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</si>
  <si>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</si>
  <si>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</si>
  <si>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</si>
  <si>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</si>
  <si>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</si>
  <si>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</si>
  <si>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</si>
  <si>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</si>
  <si>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</si>
  <si>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</si>
  <si>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</si>
  <si>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</si>
  <si>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</si>
  <si>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</si>
  <si>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</si>
  <si>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</si>
  <si>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</si>
  <si>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</si>
  <si>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</si>
  <si>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</si>
  <si>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</si>
  <si>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</si>
  <si>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</si>
  <si>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</si>
  <si>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</si>
  <si>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</si>
  <si>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</si>
  <si>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</si>
  <si>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</si>
  <si>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</si>
  <si>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</si>
  <si>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</si>
  <si>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</si>
  <si>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</si>
  <si>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</si>
  <si>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</si>
  <si>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</si>
  <si>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</si>
  <si>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</si>
  <si>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</si>
  <si>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</si>
  <si>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</si>
  <si>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</si>
  <si>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</si>
  <si>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</si>
  <si>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</si>
  <si>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</si>
  <si>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</si>
  <si>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</si>
  <si>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</si>
  <si>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</si>
  <si>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</si>
  <si>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</si>
  <si>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</si>
  <si>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</si>
  <si>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</si>
  <si>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</si>
  <si>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</si>
  <si>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</si>
  <si>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</si>
  <si>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</si>
  <si>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</si>
  <si>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</si>
  <si>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</si>
  <si>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</si>
  <si>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</si>
  <si>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</si>
  <si>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</si>
  <si>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</si>
  <si>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</si>
  <si>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</si>
  <si>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</si>
  <si>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</si>
  <si>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</si>
  <si>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</si>
  <si>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</si>
  <si>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</si>
  <si>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</si>
  <si>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</si>
  <si>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</si>
  <si>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</si>
  <si>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</si>
  <si>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</si>
  <si>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</si>
  <si>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</si>
  <si>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</si>
  <si>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</si>
  <si>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</si>
  <si>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</si>
  <si>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</si>
  <si>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</si>
  <si>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</si>
  <si>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</si>
  <si>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</si>
  <si>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</si>
  <si>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</si>
  <si>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</si>
  <si>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</si>
  <si>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</si>
  <si>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</si>
  <si>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</si>
  <si>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</si>
  <si>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</si>
  <si>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</si>
  <si>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</si>
  <si>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</si>
  <si>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</si>
  <si>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</si>
  <si>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</si>
  <si>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</si>
  <si>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</si>
  <si>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</si>
  <si>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</si>
  <si>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</si>
  <si>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</si>
  <si>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</si>
  <si>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</si>
  <si>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</si>
  <si>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</si>
  <si>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</si>
  <si>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</si>
  <si>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</si>
  <si>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</si>
  <si>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</si>
  <si>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</si>
  <si>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</si>
  <si>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</si>
  <si>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</si>
  <si>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</si>
  <si>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</si>
  <si>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</si>
  <si>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</si>
  <si>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</si>
  <si>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</si>
  <si>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</si>
  <si>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</si>
  <si>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</si>
  <si>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</si>
  <si>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</si>
  <si>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</si>
  <si>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</si>
  <si>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</si>
  <si>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</si>
  <si>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</si>
  <si>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</si>
  <si>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</si>
  <si>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</si>
  <si>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</si>
  <si>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</si>
  <si>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</si>
  <si>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</si>
  <si>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</si>
  <si>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</si>
  <si>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</si>
  <si>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</si>
  <si>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</si>
  <si>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</si>
  <si>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</si>
  <si>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</si>
  <si>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</si>
  <si>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</si>
  <si>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</si>
  <si>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</si>
  <si>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</si>
  <si>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</si>
  <si>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</si>
  <si>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</si>
  <si>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</si>
  <si>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</si>
  <si>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</si>
  <si>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</si>
  <si>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</si>
  <si>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</si>
  <si>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</si>
  <si>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</si>
  <si>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</si>
  <si>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</si>
  <si>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</si>
  <si>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</si>
  <si>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</si>
  <si>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</si>
  <si>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</si>
  <si>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</si>
  <si>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</si>
  <si>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</si>
  <si>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</si>
  <si>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</si>
  <si>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</si>
  <si>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</si>
  <si>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</si>
  <si>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</si>
  <si>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</si>
  <si>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</si>
  <si>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</si>
  <si>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</si>
  <si>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</si>
  <si>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</si>
  <si>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</si>
  <si>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</si>
  <si>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</si>
  <si>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</si>
  <si>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</si>
  <si>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</si>
  <si>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</si>
  <si>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</si>
  <si>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</si>
  <si>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</si>
  <si>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</si>
  <si>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</si>
  <si>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</si>
  <si>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</si>
  <si>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</si>
  <si>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</si>
  <si>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</si>
  <si>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</si>
  <si>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</si>
  <si>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</si>
  <si>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</si>
  <si>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</si>
  <si>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</si>
  <si>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</si>
  <si>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</si>
  <si>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</si>
  <si>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</si>
  <si>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</si>
  <si>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</si>
  <si>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</si>
  <si>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</si>
  <si>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</si>
  <si>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</si>
  <si>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</si>
  <si>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</si>
  <si>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</si>
  <si>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</si>
  <si>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</si>
  <si>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</si>
  <si>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</si>
  <si>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</si>
  <si>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</si>
  <si>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</si>
  <si>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</si>
  <si>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</si>
  <si>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</si>
  <si>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</si>
  <si>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</si>
  <si>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</si>
  <si>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</si>
  <si>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</si>
  <si>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</si>
  <si>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</si>
  <si>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</si>
  <si>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</si>
  <si>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</si>
  <si>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</si>
  <si>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</si>
  <si>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</si>
  <si>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</si>
  <si>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</si>
  <si>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</si>
  <si>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</si>
  <si>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</si>
  <si>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</si>
  <si>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</si>
  <si>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</si>
  <si>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</si>
  <si>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</si>
  <si>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</si>
  <si>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</si>
  <si>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</si>
  <si>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</si>
  <si>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</si>
  <si>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</si>
  <si>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</si>
  <si>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</si>
  <si>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</si>
  <si>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</si>
  <si>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</si>
  <si>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</si>
  <si>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</si>
  <si>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</si>
  <si>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</si>
  <si>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</si>
  <si>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</si>
  <si>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</si>
  <si>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</si>
  <si>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</si>
  <si>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</si>
  <si>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</si>
  <si>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</si>
  <si>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</si>
  <si>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</si>
  <si>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</si>
  <si>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</si>
  <si>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</si>
  <si>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</si>
  <si>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</si>
  <si>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</si>
  <si>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</si>
  <si>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</si>
  <si>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</si>
  <si>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</si>
  <si>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</si>
  <si>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</si>
  <si>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</si>
  <si>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</si>
  <si>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</si>
  <si>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</si>
  <si>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</si>
  <si>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</si>
  <si>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</si>
  <si>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</si>
  <si>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</si>
  <si>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</si>
  <si>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</si>
  <si>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</si>
  <si>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</si>
  <si>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</si>
  <si>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</si>
  <si>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</si>
  <si>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</si>
  <si>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</si>
  <si>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</si>
  <si>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</si>
  <si>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</si>
  <si>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</si>
  <si>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</si>
  <si>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</si>
  <si>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</si>
  <si>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</si>
  <si>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</si>
  <si>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</si>
  <si>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</si>
  <si>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</si>
  <si>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</si>
  <si>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</si>
  <si>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</si>
  <si>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</si>
  <si>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</si>
  <si>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</si>
  <si>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</si>
  <si>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</si>
  <si>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</si>
  <si>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</si>
  <si>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</si>
  <si>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</si>
  <si>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</si>
  <si>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</si>
  <si>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</si>
  <si>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</si>
  <si>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</si>
  <si>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</si>
  <si>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</si>
  <si>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</si>
  <si>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</si>
  <si>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</si>
  <si>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</si>
  <si>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</si>
  <si>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</si>
  <si>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</si>
  <si>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</si>
  <si>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</si>
  <si>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</si>
  <si>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</si>
  <si>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</si>
  <si>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</si>
  <si>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</si>
  <si>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</si>
  <si>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</si>
  <si>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</si>
  <si>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</si>
  <si>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</si>
  <si>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</si>
  <si>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</si>
  <si>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</si>
  <si>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</si>
  <si>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</si>
  <si>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</si>
  <si>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</si>
  <si>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</si>
  <si>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</si>
  <si>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</si>
  <si>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</si>
  <si>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</si>
  <si>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</si>
  <si>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</si>
  <si>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</si>
  <si>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</si>
  <si>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</si>
  <si>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</si>
  <si>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</si>
  <si>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</si>
  <si>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</si>
  <si>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</si>
  <si>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</si>
  <si>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</si>
  <si>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</si>
  <si>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</si>
  <si>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</si>
  <si>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</si>
  <si>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</si>
  <si>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</si>
  <si>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</si>
  <si>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</si>
  <si>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</si>
  <si>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</si>
  <si>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</si>
  <si>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</si>
  <si>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</si>
  <si>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</si>
  <si>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</si>
  <si>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</si>
  <si>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</si>
  <si>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</si>
  <si>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</si>
  <si>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</si>
  <si>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</si>
  <si>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</si>
  <si>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</si>
  <si>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</si>
  <si>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</si>
  <si>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</si>
  <si>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</si>
  <si>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</si>
  <si>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</si>
  <si>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</si>
  <si>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</si>
  <si>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</si>
  <si>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</si>
  <si>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</si>
  <si>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</si>
  <si>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</si>
  <si>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</si>
  <si>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</si>
  <si>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</si>
  <si>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</si>
  <si>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</si>
  <si>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</si>
  <si>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</si>
  <si>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</si>
  <si>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</si>
  <si>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</si>
  <si>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</si>
  <si>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</si>
  <si>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</si>
  <si>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</si>
  <si>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</si>
  <si>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</si>
  <si>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</si>
  <si>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</si>
  <si>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</si>
  <si>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</si>
  <si>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</si>
  <si>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</si>
  <si>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</si>
  <si>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</si>
  <si>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</si>
  <si>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</si>
  <si>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</si>
  <si>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</si>
  <si>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</si>
  <si>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</si>
  <si>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</si>
  <si>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</si>
  <si>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</si>
  <si>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</si>
  <si>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</si>
  <si>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</si>
  <si>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</si>
  <si>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</si>
  <si>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</si>
  <si>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</si>
  <si>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</si>
  <si>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</si>
  <si>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</si>
  <si>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</si>
  <si>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</si>
  <si>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</si>
  <si>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</si>
  <si>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</si>
  <si>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</si>
  <si>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</si>
  <si>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</si>
  <si>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</si>
  <si>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</si>
  <si>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</si>
  <si>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</si>
  <si>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</si>
  <si>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</si>
  <si>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</si>
  <si>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</si>
  <si>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</si>
  <si>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</si>
  <si>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</si>
  <si>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</si>
  <si>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</si>
  <si>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</si>
  <si>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</si>
  <si>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</si>
  <si>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</si>
  <si>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</si>
  <si>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</si>
  <si>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</si>
  <si>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</si>
  <si>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</si>
  <si>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</si>
  <si>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</si>
  <si>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</si>
  <si>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</si>
  <si>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</si>
  <si>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</si>
  <si>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</si>
  <si>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</si>
  <si>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</si>
  <si>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</si>
  <si>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</si>
  <si>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</si>
  <si>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</si>
  <si>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</si>
  <si>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</si>
  <si>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</si>
  <si>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</si>
  <si>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</si>
  <si>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</si>
  <si>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</si>
  <si>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</si>
  <si>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</si>
  <si>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</si>
  <si>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</si>
  <si>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</si>
  <si>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</si>
  <si>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</si>
  <si>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</si>
  <si>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</si>
  <si>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</si>
  <si>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</si>
  <si>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</si>
  <si>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</si>
  <si>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</si>
  <si>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</si>
  <si>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</si>
  <si>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</si>
  <si>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</si>
  <si>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</si>
  <si>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</si>
  <si>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</si>
  <si>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</si>
  <si>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</si>
  <si>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</si>
  <si>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</si>
  <si>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</si>
  <si>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</si>
  <si>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</si>
  <si>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</si>
  <si>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</si>
  <si>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</si>
  <si>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</si>
  <si>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</si>
  <si>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</si>
  <si>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</si>
  <si>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</si>
  <si>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</si>
  <si>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</si>
  <si>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</si>
  <si>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</si>
  <si>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</si>
  <si>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</si>
  <si>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</si>
  <si>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</si>
  <si>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</si>
  <si>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</si>
  <si>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</si>
  <si>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</si>
  <si>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</si>
  <si>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</si>
  <si>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</si>
  <si>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</si>
  <si>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</si>
  <si>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</si>
  <si>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</si>
  <si>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</si>
  <si>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</si>
  <si>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</si>
  <si>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</si>
  <si>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</si>
  <si>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</si>
  <si>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</si>
  <si>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</si>
  <si>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</si>
  <si>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</si>
  <si>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</si>
  <si>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</si>
  <si>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</si>
  <si>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</si>
  <si>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</si>
  <si>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</si>
  <si>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</si>
  <si>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</si>
  <si>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</si>
  <si>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</si>
  <si>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</si>
  <si>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</si>
  <si>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</si>
  <si>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</si>
  <si>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</si>
  <si>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</si>
  <si>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</si>
  <si>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</si>
  <si>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</si>
  <si>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</si>
  <si>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</si>
  <si>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</si>
  <si>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</si>
  <si>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</si>
  <si>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</si>
  <si>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</si>
  <si>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</si>
  <si>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</si>
  <si>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</si>
  <si>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</si>
  <si>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</si>
  <si>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</si>
  <si>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</si>
  <si>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</si>
  <si>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</si>
  <si>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</si>
  <si>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</si>
  <si>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</si>
  <si>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</si>
  <si>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</si>
  <si>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</si>
  <si>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</si>
  <si>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</si>
  <si>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</si>
  <si>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</si>
  <si>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</si>
  <si>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</si>
  <si>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</si>
  <si>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</si>
  <si>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</si>
  <si>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</si>
  <si>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</si>
  <si>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</si>
  <si>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</si>
  <si>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</si>
  <si>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</si>
  <si>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</si>
  <si>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</si>
  <si>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</si>
  <si>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</si>
  <si>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</si>
  <si>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</si>
  <si>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</si>
  <si>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</si>
  <si>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</si>
  <si>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</si>
  <si>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</si>
  <si>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</si>
  <si>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</si>
  <si>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</si>
  <si>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</si>
  <si>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</si>
  <si>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</si>
  <si>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</si>
  <si>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</si>
  <si>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</si>
  <si>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</si>
  <si>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</si>
  <si>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</si>
  <si>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</si>
  <si>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</si>
  <si>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</si>
  <si>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</si>
  <si>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</si>
  <si>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</si>
  <si>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</si>
  <si>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</si>
  <si>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</si>
  <si>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</si>
  <si>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</si>
  <si>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</si>
  <si>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</si>
  <si>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</si>
  <si>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</si>
  <si>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</si>
  <si>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</si>
  <si>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</si>
  <si>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</si>
  <si>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</si>
  <si>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</si>
  <si>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</si>
  <si>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</si>
  <si>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</si>
  <si>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</si>
  <si>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</si>
  <si>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</si>
  <si>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</si>
  <si>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</si>
  <si>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</si>
  <si>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</si>
  <si>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</si>
  <si>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</si>
  <si>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</si>
  <si>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</si>
  <si>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</si>
  <si>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</si>
  <si>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</si>
  <si>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</si>
  <si>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</si>
  <si>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</si>
  <si>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</si>
  <si>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</si>
  <si>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</si>
  <si>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</si>
  <si>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</si>
  <si>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</si>
  <si>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</si>
  <si>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</si>
  <si>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</si>
  <si>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</si>
  <si>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</si>
  <si>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</si>
  <si>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</si>
  <si>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</si>
  <si>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</si>
  <si>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</si>
  <si>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</si>
  <si>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</si>
  <si>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</si>
  <si>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</si>
  <si>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</si>
  <si>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</si>
  <si>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</si>
  <si>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</si>
  <si>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</si>
  <si>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</si>
  <si>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</si>
  <si>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</si>
  <si>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</si>
  <si>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</si>
  <si>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</si>
  <si>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</si>
  <si>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</si>
  <si>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</si>
  <si>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</si>
  <si>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</si>
  <si>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</si>
  <si>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</si>
  <si>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</si>
  <si>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</si>
  <si>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</si>
  <si>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</si>
  <si>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</si>
  <si>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</si>
  <si>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</si>
  <si>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</si>
  <si>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</si>
  <si>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</si>
  <si>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</si>
  <si>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</si>
  <si>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</si>
  <si>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</si>
  <si>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</si>
  <si>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</si>
  <si>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</si>
  <si>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</si>
  <si>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</si>
  <si>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</si>
  <si>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</si>
  <si>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</si>
  <si>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</si>
  <si>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</si>
  <si>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</si>
  <si>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</si>
  <si>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</si>
  <si>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</si>
  <si>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</si>
  <si>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</si>
  <si>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</si>
  <si>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</si>
  <si>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</si>
  <si>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</si>
  <si>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</si>
  <si>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</si>
  <si>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</si>
  <si>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</si>
  <si>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</si>
  <si>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</si>
  <si>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</si>
  <si>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</si>
  <si>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</si>
  <si>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</si>
  <si>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</si>
  <si>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</si>
  <si>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</si>
  <si>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</si>
  <si>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</si>
  <si>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</si>
  <si>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</si>
  <si>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</si>
  <si>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</si>
  <si>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</si>
  <si>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</si>
  <si>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</si>
  <si>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</si>
  <si>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</si>
  <si>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</si>
  <si>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</si>
  <si>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</si>
  <si>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</si>
  <si>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</si>
  <si>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</si>
  <si>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</si>
  <si>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</si>
  <si>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</si>
  <si>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</si>
  <si>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</si>
  <si>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</si>
  <si>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</si>
  <si>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</si>
  <si>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</si>
  <si>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</si>
  <si>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</si>
  <si>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</si>
  <si>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</si>
  <si>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</si>
  <si>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</si>
  <si>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</si>
  <si>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</si>
  <si>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</si>
  <si>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</si>
  <si>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</si>
  <si>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</si>
  <si>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</si>
  <si>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</si>
  <si>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</si>
  <si>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</si>
  <si>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</si>
  <si>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</si>
  <si>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</si>
  <si>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</si>
  <si>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</si>
  <si>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</si>
  <si>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</si>
  <si>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</si>
  <si>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</si>
  <si>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</si>
  <si>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</si>
  <si>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</si>
  <si>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</si>
  <si>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</si>
  <si>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</si>
  <si>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</si>
  <si>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</si>
  <si>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</si>
  <si>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</si>
  <si>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</si>
  <si>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</si>
  <si>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</si>
  <si>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</si>
  <si>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</si>
  <si>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</si>
  <si>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</si>
  <si>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</si>
  <si>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</si>
  <si>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</si>
  <si>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</si>
  <si>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</si>
  <si>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</si>
  <si>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</si>
  <si>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</si>
  <si>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</si>
  <si>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</si>
  <si>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</si>
  <si>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</si>
  <si>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</si>
  <si>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</si>
  <si>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</si>
  <si>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</si>
  <si>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</si>
  <si>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</si>
  <si>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</si>
  <si>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</si>
  <si>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</si>
  <si>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</si>
  <si>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</si>
  <si>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</si>
  <si>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</si>
  <si>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</si>
  <si>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</si>
  <si>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</si>
  <si>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</si>
  <si>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</si>
  <si>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</si>
  <si>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</si>
  <si>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</si>
  <si>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</si>
  <si>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</si>
  <si>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</si>
  <si>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</si>
  <si>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</si>
  <si>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</si>
  <si>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</si>
  <si>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</si>
  <si>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</si>
  <si>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</si>
  <si>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</si>
  <si>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</si>
  <si>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</si>
  <si>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</si>
  <si>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</si>
  <si>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</si>
  <si>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</si>
  <si>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</si>
  <si>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</si>
  <si>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</si>
  <si>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</si>
  <si>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</si>
  <si>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</si>
  <si>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</si>
  <si>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</si>
  <si>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</si>
  <si>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</si>
  <si>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</si>
  <si>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</si>
  <si>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</si>
  <si>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</si>
  <si>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</si>
  <si>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</si>
  <si>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</si>
  <si>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</si>
  <si>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</si>
  <si>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</si>
  <si>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</si>
  <si>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</si>
  <si>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</si>
  <si>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</si>
  <si>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</si>
  <si>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</si>
  <si>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</si>
  <si>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</si>
  <si>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</si>
  <si>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</si>
  <si>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</si>
  <si>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</si>
  <si>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</si>
  <si>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</si>
  <si>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</si>
  <si>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</si>
  <si>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</si>
  <si>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</si>
  <si>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</si>
  <si>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</si>
  <si>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</si>
  <si>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</si>
  <si>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</si>
  <si>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</si>
  <si>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</si>
  <si>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</si>
  <si>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</si>
  <si>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</si>
  <si>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</si>
  <si>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</si>
  <si>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</si>
  <si>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</si>
  <si>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</si>
  <si>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</si>
  <si>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</si>
  <si>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</si>
  <si>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</si>
  <si>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</si>
  <si>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</si>
  <si>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</si>
  <si>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</si>
  <si>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</si>
  <si>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</si>
  <si>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</si>
  <si>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</si>
  <si>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</si>
  <si>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</si>
  <si>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</si>
  <si>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</si>
  <si>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</si>
  <si>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</si>
  <si>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</si>
  <si>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</si>
  <si>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</si>
  <si>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</si>
  <si>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</si>
  <si>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</si>
  <si>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</si>
  <si>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</si>
  <si>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</si>
  <si>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</si>
  <si>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</si>
  <si>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</si>
  <si>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</si>
  <si>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</si>
  <si>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</si>
  <si>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</si>
  <si>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</si>
  <si>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</si>
  <si>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</si>
  <si>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</si>
  <si>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</si>
  <si>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</si>
  <si>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</si>
  <si>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</si>
  <si>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</si>
  <si>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</si>
  <si>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</si>
  <si>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</si>
  <si>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</si>
  <si>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</si>
  <si>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</si>
  <si>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</si>
  <si>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</si>
  <si>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</si>
  <si>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</si>
  <si>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</si>
  <si>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</si>
  <si>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</si>
  <si>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</si>
  <si>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</si>
  <si>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</si>
  <si>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</si>
  <si>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</si>
  <si>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</si>
  <si>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</si>
  <si>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</si>
  <si>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</si>
  <si>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</si>
  <si>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</si>
  <si>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</si>
  <si>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</si>
  <si>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</si>
  <si>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</si>
  <si>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</si>
  <si>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</si>
  <si>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</si>
  <si>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</si>
  <si>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</si>
  <si>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</si>
  <si>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</si>
  <si>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</si>
  <si>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</si>
  <si>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</si>
  <si>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</si>
  <si>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</si>
  <si>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</si>
  <si>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</si>
  <si>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</si>
  <si>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</si>
  <si>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</si>
  <si>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</si>
  <si>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</si>
  <si>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</si>
  <si>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</si>
  <si>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</si>
  <si>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</si>
  <si>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</si>
  <si>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</si>
  <si>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</si>
  <si>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</si>
  <si>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</si>
  <si>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</si>
  <si>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</si>
  <si>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</si>
  <si>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</si>
  <si>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</si>
  <si>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</si>
  <si>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</si>
  <si>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</si>
  <si>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</si>
  <si>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</si>
  <si>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</si>
  <si>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</si>
  <si>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</si>
  <si>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</si>
  <si>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</si>
  <si>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</si>
  <si>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</si>
  <si>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</si>
  <si>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</si>
  <si>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</si>
  <si>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</si>
  <si>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</si>
  <si>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</si>
  <si>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</si>
  <si>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</si>
  <si>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</si>
  <si>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</si>
  <si>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</si>
  <si>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</si>
  <si>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</si>
  <si>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</si>
  <si>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</si>
  <si>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</si>
  <si>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</si>
  <si>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</si>
  <si>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</si>
  <si>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</si>
  <si>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</si>
  <si>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</si>
  <si>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</si>
  <si>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</si>
  <si>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</si>
  <si>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</si>
  <si>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</si>
  <si>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</si>
  <si>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</si>
  <si>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</si>
  <si>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</si>
  <si>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</si>
  <si>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</si>
  <si>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</si>
  <si>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</si>
  <si>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</si>
  <si>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</si>
  <si>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</si>
  <si>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</si>
  <si>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</si>
  <si>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</si>
  <si>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</si>
  <si>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</si>
  <si>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</si>
  <si>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</si>
  <si>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</si>
  <si>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</si>
  <si>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</si>
  <si>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</si>
  <si>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</si>
  <si>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</si>
  <si>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</si>
  <si>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</si>
  <si>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</si>
  <si>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</si>
  <si>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</si>
  <si>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</si>
  <si>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</si>
  <si>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</si>
  <si>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</si>
  <si>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</si>
  <si>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</si>
  <si>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</si>
  <si>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</si>
  <si>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</si>
  <si>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</si>
  <si>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</si>
  <si>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</si>
  <si>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</si>
  <si>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</si>
  <si>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</si>
  <si>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</si>
  <si>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</si>
  <si>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</si>
  <si>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</si>
  <si>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</si>
  <si>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</si>
  <si>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</si>
  <si>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</si>
  <si>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</si>
  <si>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</si>
  <si>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</si>
  <si>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</si>
  <si>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</si>
  <si>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</si>
  <si>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</si>
  <si>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</si>
  <si>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</si>
  <si>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</si>
  <si>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</si>
  <si>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</si>
  <si>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</si>
  <si>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</si>
  <si>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</si>
  <si>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</si>
  <si>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</si>
  <si>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</si>
  <si>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</si>
  <si>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</si>
  <si>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</si>
  <si>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</si>
  <si>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</si>
  <si>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</si>
  <si>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</si>
  <si>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</si>
  <si>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</si>
  <si>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</si>
  <si>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</si>
  <si>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</si>
  <si>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</si>
  <si>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</si>
  <si>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</si>
  <si>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</si>
  <si>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</si>
  <si>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</si>
  <si>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</si>
  <si>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</si>
  <si>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</si>
  <si>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</si>
  <si>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</si>
  <si>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</si>
  <si>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</si>
  <si>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</si>
  <si>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</si>
  <si>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</si>
  <si>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</si>
  <si>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</si>
  <si>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</si>
  <si>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</si>
  <si>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</si>
  <si>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</si>
  <si>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</si>
  <si>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</si>
  <si>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</si>
  <si>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</si>
  <si>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</si>
  <si>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</si>
  <si>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</si>
  <si>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</si>
  <si>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</si>
  <si>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</si>
  <si>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</si>
  <si>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</si>
  <si>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</si>
  <si>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</si>
  <si>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</si>
  <si>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</si>
  <si>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</si>
  <si>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</si>
  <si>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</si>
  <si>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</si>
  <si>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</si>
  <si>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</si>
  <si>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</si>
  <si>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</si>
  <si>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</si>
  <si>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</si>
  <si>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</si>
  <si>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</si>
  <si>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</si>
  <si>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</si>
  <si>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</si>
  <si>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</si>
  <si>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</si>
  <si>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</si>
  <si>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</si>
  <si>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</si>
  <si>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</si>
  <si>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</si>
  <si>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</si>
  <si>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</si>
  <si>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</si>
  <si>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</si>
  <si>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</si>
  <si>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</si>
  <si>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</si>
  <si>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</si>
  <si>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</si>
  <si>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</si>
  <si>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</si>
  <si>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</si>
  <si>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</si>
  <si>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</si>
  <si>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</si>
  <si>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</si>
  <si>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</si>
  <si>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</si>
  <si>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</si>
  <si>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</si>
  <si>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</si>
  <si>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</si>
  <si>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</si>
  <si>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</si>
  <si>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</si>
  <si>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</si>
  <si>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</si>
  <si>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</si>
  <si>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</si>
  <si>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</si>
  <si>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</si>
  <si>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</si>
  <si>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</si>
  <si>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</si>
  <si>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</si>
  <si>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</si>
  <si>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</si>
  <si>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</si>
  <si>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</si>
  <si>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</si>
  <si>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</si>
  <si>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</si>
  <si>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</si>
  <si>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</si>
  <si>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</si>
  <si>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</si>
  <si>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</si>
  <si>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</si>
  <si>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</si>
  <si>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</si>
  <si>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</si>
  <si>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</si>
  <si>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</si>
  <si>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</si>
  <si>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</si>
  <si>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</si>
  <si>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</si>
  <si>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</si>
  <si>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</si>
  <si>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</si>
  <si>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</si>
  <si>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</si>
  <si>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</si>
  <si>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</si>
  <si>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</si>
  <si>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</si>
  <si>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</si>
  <si>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</si>
  <si>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</si>
  <si>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</si>
  <si>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</si>
  <si>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</si>
  <si>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</si>
  <si>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</si>
  <si>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</si>
  <si>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</si>
  <si>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</si>
  <si>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</si>
  <si>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</si>
  <si>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</si>
  <si>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</si>
  <si>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</si>
  <si>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</si>
  <si>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</si>
  <si>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</si>
  <si>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</si>
  <si>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</si>
  <si>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</si>
  <si>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</si>
  <si>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</si>
  <si>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</si>
  <si>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</si>
  <si>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</si>
  <si>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</si>
  <si>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</si>
  <si>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</si>
  <si>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</si>
  <si>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</si>
  <si>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</si>
  <si>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</si>
  <si>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</si>
  <si>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</si>
  <si>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</si>
  <si>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</si>
  <si>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</si>
  <si>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</si>
  <si>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</si>
  <si>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</si>
  <si>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</si>
  <si>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</si>
  <si>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</si>
  <si>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</si>
  <si>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</si>
  <si>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</si>
  <si>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</si>
  <si>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</si>
  <si>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</si>
  <si>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</si>
  <si>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</si>
  <si>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</si>
  <si>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</si>
  <si>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</si>
  <si>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</si>
  <si>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</si>
  <si>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</si>
  <si>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</si>
  <si>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</si>
  <si>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</si>
  <si>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</si>
  <si>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</si>
  <si>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</si>
  <si>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</si>
  <si>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</si>
  <si>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</si>
  <si>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</si>
  <si>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</si>
  <si>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</si>
  <si>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</si>
  <si>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</si>
  <si>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</si>
  <si>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</si>
  <si>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</si>
  <si>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</si>
  <si>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</si>
  <si>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</si>
  <si>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</si>
  <si>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</si>
  <si>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</si>
  <si>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</si>
  <si>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</si>
  <si>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</si>
  <si>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</si>
  <si>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</si>
  <si>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</si>
  <si>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</si>
  <si>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</si>
  <si>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</si>
  <si>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</si>
  <si>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</si>
  <si>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</si>
  <si>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</si>
  <si>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</si>
  <si>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</si>
  <si>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</si>
  <si>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</si>
  <si>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</si>
  <si>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</si>
  <si>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</si>
  <si>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</si>
  <si>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</si>
  <si>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</si>
  <si>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</si>
  <si>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</si>
  <si>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</si>
  <si>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</si>
  <si>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</si>
  <si>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</si>
  <si>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</si>
  <si>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</si>
  <si>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</si>
  <si>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</si>
  <si>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</si>
  <si>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</si>
  <si>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</si>
  <si>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</si>
  <si>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</si>
  <si>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</si>
  <si>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</si>
  <si>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</si>
  <si>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</si>
  <si>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</si>
  <si>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</si>
  <si>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</si>
  <si>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</si>
  <si>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</si>
  <si>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</si>
  <si>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</si>
  <si>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</si>
  <si>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</si>
  <si>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</si>
  <si>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</si>
  <si>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</si>
  <si>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</si>
  <si>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</si>
  <si>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</si>
  <si>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</si>
  <si>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</si>
  <si>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</si>
  <si>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</si>
  <si>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</si>
  <si>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</si>
  <si>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</si>
  <si>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</si>
  <si>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</si>
  <si>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</si>
  <si>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</si>
  <si>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</si>
  <si>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</si>
  <si>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</si>
  <si>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</si>
  <si>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</si>
  <si>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</si>
  <si>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</si>
  <si>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</si>
  <si>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</si>
  <si>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</si>
  <si>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</si>
  <si>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</si>
  <si>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</si>
  <si>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</si>
  <si>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</si>
  <si>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</si>
  <si>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</si>
  <si>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</si>
  <si>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</si>
  <si>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</si>
  <si>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</si>
  <si>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</si>
  <si>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</si>
  <si>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</si>
  <si>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</si>
  <si>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</si>
  <si>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</si>
  <si>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</si>
  <si>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</si>
  <si>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</si>
  <si>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</si>
  <si>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</si>
  <si>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</si>
  <si>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</si>
  <si>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</si>
  <si>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</si>
  <si>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</si>
  <si>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</si>
  <si>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</si>
  <si>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</si>
  <si>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</si>
  <si>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</si>
  <si>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</si>
  <si>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</si>
  <si>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</si>
  <si>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</si>
  <si>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</si>
  <si>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</si>
  <si>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</si>
  <si>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</si>
  <si>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</si>
  <si>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</si>
  <si>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</si>
  <si>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</si>
  <si>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</si>
  <si>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</si>
  <si>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</si>
  <si>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</si>
  <si>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</si>
  <si>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</si>
  <si>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</si>
  <si>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</si>
  <si>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</si>
  <si>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</si>
  <si>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</si>
  <si>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</si>
  <si>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</si>
  <si>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</si>
  <si>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</si>
  <si>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</si>
  <si>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</si>
  <si>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</si>
  <si>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</si>
  <si>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</si>
  <si>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</si>
  <si>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</si>
  <si>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</si>
  <si>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</si>
  <si>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</si>
  <si>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</si>
  <si>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</si>
  <si>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</si>
  <si>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</si>
  <si>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</si>
  <si>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</si>
  <si>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</si>
  <si>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</si>
  <si>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</si>
  <si>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</si>
  <si>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</si>
  <si>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</si>
  <si>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</si>
  <si>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</si>
  <si>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</si>
  <si>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</si>
  <si>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</si>
  <si>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</si>
  <si>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</si>
  <si>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</si>
  <si>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</si>
  <si>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</si>
  <si>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</si>
  <si>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</si>
  <si>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</si>
  <si>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</si>
  <si>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</si>
  <si>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</si>
  <si>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</si>
  <si>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</si>
  <si>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</si>
  <si>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</si>
  <si>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</si>
  <si>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</si>
  <si>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</si>
  <si>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</si>
  <si>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</si>
  <si>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</si>
  <si>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</si>
  <si>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</si>
  <si>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</si>
  <si>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</si>
  <si>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</si>
  <si>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</si>
  <si>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</si>
  <si>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</si>
  <si>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</si>
  <si>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</si>
  <si>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</si>
  <si>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</si>
  <si>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</si>
  <si>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</si>
  <si>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</si>
  <si>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</si>
  <si>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</si>
  <si>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</si>
  <si>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</si>
  <si>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</si>
  <si>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</si>
  <si>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</si>
  <si>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</si>
  <si>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</si>
  <si>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</si>
  <si>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</si>
  <si>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</si>
  <si>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</si>
  <si>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</si>
  <si>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</si>
  <si>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</si>
  <si>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</si>
  <si>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</si>
  <si>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</si>
  <si>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</si>
  <si>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</si>
  <si>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</si>
  <si>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</si>
  <si>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</si>
  <si>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</si>
  <si>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</si>
  <si>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</si>
  <si>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</si>
  <si>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</si>
  <si>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</si>
  <si>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</si>
  <si>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</si>
  <si>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</si>
  <si>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</si>
  <si>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</si>
  <si>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</si>
  <si>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</si>
  <si>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</si>
  <si>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</si>
  <si>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</si>
  <si>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</si>
  <si>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</si>
  <si>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</si>
  <si>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</si>
  <si>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</si>
  <si>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</si>
  <si>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</si>
  <si>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</si>
  <si>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</si>
  <si>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</si>
  <si>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</si>
  <si>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</si>
  <si>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</si>
  <si>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</si>
  <si>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</si>
  <si>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</si>
  <si>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</si>
  <si>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</si>
  <si>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</si>
  <si>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</si>
  <si>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</si>
  <si>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</si>
  <si>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</si>
  <si>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</si>
  <si>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</si>
  <si>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</si>
  <si>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</si>
  <si>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</si>
  <si>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</si>
  <si>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</si>
  <si>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</si>
  <si>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</si>
  <si>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</si>
  <si>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</si>
  <si>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</si>
  <si>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</si>
  <si>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</si>
  <si>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</si>
  <si>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</si>
  <si>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</si>
  <si>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</si>
  <si>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</si>
  <si>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</si>
  <si>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</si>
  <si>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</si>
  <si>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</si>
  <si>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</si>
  <si>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</si>
  <si>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</si>
  <si>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</si>
  <si>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</si>
  <si>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</si>
  <si>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</si>
  <si>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</si>
  <si>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</si>
  <si>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</si>
  <si>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</si>
  <si>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</si>
  <si>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</si>
  <si>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</si>
  <si>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</si>
  <si>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</si>
  <si>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</si>
  <si>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</si>
  <si>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</si>
  <si>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</si>
  <si>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</si>
  <si>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</si>
  <si>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</si>
  <si>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</si>
  <si>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</si>
  <si>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</si>
  <si>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</si>
  <si>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</si>
  <si>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</si>
  <si>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</si>
  <si>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</si>
  <si>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</si>
  <si>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</si>
  <si>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</si>
  <si>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</si>
  <si>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</si>
  <si>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</si>
  <si>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</si>
  <si>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</si>
  <si>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</si>
  <si>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</si>
  <si>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</si>
  <si>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</si>
  <si>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</si>
  <si>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</si>
  <si>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</si>
  <si>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</si>
  <si>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</si>
  <si>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</si>
  <si>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</si>
  <si>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</si>
  <si>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</si>
  <si>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</si>
  <si>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</si>
  <si>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</si>
  <si>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</si>
  <si>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</si>
  <si>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</si>
  <si>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</si>
  <si>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</si>
  <si>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</si>
  <si>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</si>
  <si>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</si>
  <si>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</si>
  <si>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</si>
  <si>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</si>
  <si>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</si>
  <si>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</si>
  <si>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</si>
  <si>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</si>
  <si>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</si>
  <si>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</si>
  <si>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</si>
  <si>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</si>
  <si>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</si>
  <si>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</si>
  <si>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</si>
  <si>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</si>
  <si>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</si>
  <si>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</si>
  <si>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</si>
  <si>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</si>
  <si>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</si>
  <si>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</si>
  <si>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</si>
  <si>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</si>
  <si>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</si>
  <si>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</si>
  <si>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</si>
  <si>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</si>
  <si>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</si>
  <si>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</si>
  <si>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</si>
  <si>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</si>
  <si>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</si>
  <si>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</si>
  <si>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</si>
  <si>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</si>
  <si>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</si>
  <si>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</si>
  <si>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</si>
  <si>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</si>
  <si>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</si>
  <si>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</si>
  <si>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</si>
  <si>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</si>
  <si>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</si>
  <si>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</si>
  <si>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</si>
  <si>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</si>
  <si>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</si>
  <si>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</si>
  <si>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</si>
  <si>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</si>
  <si>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</si>
  <si>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</si>
  <si>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</si>
  <si>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</si>
  <si>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</si>
  <si>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</si>
  <si>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</si>
  <si>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</si>
  <si>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</si>
  <si>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</si>
  <si>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</si>
  <si>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</si>
  <si>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</si>
  <si>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</si>
  <si>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</si>
  <si>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</si>
  <si>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</si>
  <si>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</si>
  <si>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</si>
  <si>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</si>
  <si>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</si>
  <si>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</si>
  <si>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</si>
  <si>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</si>
  <si>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</si>
  <si>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</si>
  <si>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</si>
  <si>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</si>
  <si>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</si>
  <si>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</si>
  <si>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</si>
  <si>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</si>
  <si>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</si>
  <si>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</si>
  <si>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</si>
  <si>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</si>
  <si>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</si>
  <si>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</si>
  <si>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</si>
  <si>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</si>
  <si>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</si>
  <si>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</si>
  <si>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</si>
  <si>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</si>
  <si>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</si>
  <si>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</si>
  <si>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</si>
  <si>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</si>
  <si>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</si>
  <si>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</si>
  <si>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</si>
  <si>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</si>
  <si>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</si>
  <si>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</si>
  <si>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</si>
  <si>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</si>
  <si>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</si>
  <si>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</si>
  <si>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</si>
  <si>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</si>
  <si>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</si>
  <si>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</si>
  <si>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</si>
  <si>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</si>
  <si>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</si>
  <si>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</si>
  <si>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</si>
  <si>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</si>
  <si>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</si>
  <si>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</si>
  <si>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</si>
  <si>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</si>
  <si>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</si>
  <si>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</si>
  <si>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</si>
  <si>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</si>
  <si>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</si>
  <si>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</si>
  <si>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</si>
  <si>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</si>
  <si>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</si>
  <si>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</si>
  <si>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</si>
  <si>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</si>
  <si>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</si>
  <si>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</si>
  <si>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</si>
  <si>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</si>
  <si>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</si>
  <si>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</si>
  <si>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</si>
  <si>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</si>
  <si>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</si>
  <si>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</si>
  <si>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</si>
  <si>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</si>
  <si>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</si>
  <si>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</si>
  <si>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</si>
  <si>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</si>
  <si>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</si>
  <si>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</si>
  <si>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</si>
  <si>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</si>
  <si>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</si>
  <si>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</si>
  <si>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</si>
  <si>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</si>
  <si>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</si>
  <si>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</si>
  <si>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</si>
  <si>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</si>
  <si>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</si>
  <si>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</si>
  <si>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</si>
  <si>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</si>
  <si>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</si>
  <si>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</si>
  <si>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</si>
  <si>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</si>
  <si>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</si>
  <si>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</si>
  <si>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</si>
  <si>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</si>
  <si>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</si>
  <si>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</si>
  <si>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</si>
  <si>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</si>
  <si>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</si>
  <si>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</si>
  <si>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</si>
  <si>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</si>
  <si>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</si>
  <si>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</si>
  <si>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</si>
  <si>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</si>
  <si>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</si>
  <si>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</si>
  <si>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</si>
  <si>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</si>
  <si>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</si>
  <si>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</si>
  <si>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</si>
  <si>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</si>
  <si>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</si>
  <si>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</si>
  <si>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</si>
  <si>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</si>
  <si>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</si>
  <si>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</si>
  <si>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</si>
  <si>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</si>
  <si>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</si>
  <si>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</si>
  <si>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</si>
  <si>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</si>
  <si>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</si>
  <si>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</si>
  <si>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</si>
  <si>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</si>
  <si>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</si>
  <si>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</si>
  <si>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</si>
  <si>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</si>
  <si>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</si>
  <si>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</si>
  <si>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</si>
  <si>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</si>
  <si>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</si>
  <si>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</si>
  <si>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</si>
  <si>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</si>
  <si>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</si>
  <si>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</si>
  <si>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</si>
  <si>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</si>
  <si>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</si>
  <si>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</si>
  <si>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</si>
  <si>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</si>
  <si>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</si>
  <si>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</si>
  <si>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</si>
  <si>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</si>
  <si>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</si>
  <si>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</si>
  <si>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</si>
  <si>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</si>
  <si>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</si>
  <si>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</si>
  <si>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</si>
  <si>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</si>
  <si>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</si>
  <si>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</si>
  <si>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</si>
  <si>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</si>
  <si>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</si>
  <si>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</si>
  <si>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</si>
  <si>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</si>
  <si>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</si>
  <si>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</si>
  <si>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</si>
  <si>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</si>
  <si>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</si>
  <si>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</si>
  <si>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</si>
  <si>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</si>
  <si>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</si>
  <si>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</si>
  <si>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</si>
  <si>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</si>
  <si>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</si>
  <si>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</si>
  <si>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</si>
  <si>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</si>
  <si>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</si>
  <si>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</si>
  <si>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</si>
  <si>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</si>
  <si>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</si>
  <si>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</si>
  <si>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</si>
  <si>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</si>
  <si>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</si>
  <si>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</si>
  <si>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</si>
  <si>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</si>
  <si>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</si>
  <si>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</si>
  <si>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</si>
  <si>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</si>
  <si>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</si>
  <si>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</si>
  <si>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</si>
  <si>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</si>
  <si>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</si>
  <si>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</si>
  <si>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</si>
  <si>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</si>
  <si>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</si>
  <si>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</si>
  <si>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</si>
  <si>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</si>
  <si>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</si>
  <si>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</si>
  <si>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</si>
  <si>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</si>
  <si>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</si>
  <si>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</si>
  <si>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</si>
  <si>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</si>
  <si>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</si>
  <si>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</si>
  <si>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</si>
  <si>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</si>
  <si>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</si>
  <si>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</si>
  <si>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</si>
  <si>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</si>
  <si>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</si>
  <si>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</si>
  <si>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</si>
  <si>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</si>
  <si>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</si>
  <si>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</si>
  <si>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</si>
  <si>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</si>
  <si>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</si>
  <si>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</si>
  <si>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</si>
  <si>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</si>
  <si>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</si>
  <si>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</si>
  <si>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</si>
  <si>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</si>
  <si>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</si>
  <si>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</si>
  <si>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</si>
  <si>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</si>
  <si>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</si>
  <si>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</si>
  <si>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</si>
  <si>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</si>
  <si>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</si>
  <si>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</si>
  <si>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</si>
  <si>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</si>
  <si>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</si>
  <si>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</si>
  <si>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</si>
  <si>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</si>
  <si>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</si>
  <si>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</si>
  <si>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</si>
  <si>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</si>
  <si>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</si>
  <si>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</si>
  <si>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</si>
  <si>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</si>
  <si>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</si>
  <si>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</si>
  <si>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</si>
  <si>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</si>
  <si>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</si>
  <si>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</si>
  <si>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</si>
  <si>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</si>
  <si>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</si>
  <si>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</si>
  <si>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</si>
  <si>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</si>
  <si>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</si>
  <si>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</si>
  <si>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</si>
  <si>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</si>
  <si>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</si>
  <si>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</si>
  <si>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</si>
  <si>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</si>
  <si>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</si>
  <si>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</si>
  <si>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</si>
  <si>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</si>
  <si>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</si>
  <si>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</si>
  <si>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</si>
  <si>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</si>
  <si>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</si>
  <si>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</si>
  <si>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</si>
  <si>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</si>
  <si>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</si>
  <si>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</si>
  <si>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</si>
  <si>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</si>
  <si>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</si>
  <si>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</si>
  <si>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</si>
  <si>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</si>
  <si>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</si>
  <si>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</si>
  <si>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</si>
  <si>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</si>
  <si>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</si>
  <si>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</si>
  <si>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</si>
  <si>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</si>
  <si>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</si>
  <si>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</si>
  <si>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</si>
  <si>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</si>
  <si>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</si>
  <si>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</si>
  <si>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</si>
  <si>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</si>
  <si>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</si>
  <si>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</si>
  <si>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</si>
  <si>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</si>
  <si>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</si>
  <si>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</si>
  <si>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</si>
  <si>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</si>
  <si>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</si>
  <si>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</si>
  <si>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</si>
  <si>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</si>
  <si>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</si>
  <si>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</si>
  <si>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</si>
  <si>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</si>
  <si>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</si>
  <si>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</si>
  <si>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</si>
  <si>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</si>
  <si>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</si>
  <si>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</si>
  <si>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</si>
  <si>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</si>
  <si>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</si>
  <si>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</si>
  <si>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</si>
  <si>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</si>
  <si>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</si>
  <si>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</si>
  <si>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</si>
  <si>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</si>
  <si>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</si>
  <si>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</si>
  <si>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</si>
  <si>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</si>
  <si>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</si>
  <si>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</si>
  <si>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</si>
  <si>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</si>
  <si>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</si>
  <si>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</si>
  <si>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</si>
  <si>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</si>
  <si>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</si>
  <si>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</si>
  <si>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</si>
  <si>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</si>
  <si>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</si>
  <si>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</si>
  <si>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</si>
  <si>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</si>
  <si>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</si>
  <si>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</si>
  <si>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</si>
  <si>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</si>
  <si>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</si>
  <si>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</si>
  <si>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</si>
  <si>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</si>
  <si>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</si>
  <si>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</si>
  <si>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</si>
  <si>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</si>
  <si>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</si>
  <si>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</si>
  <si>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</si>
  <si>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</si>
  <si>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</si>
  <si>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</si>
  <si>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</si>
  <si>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</si>
  <si>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</si>
  <si>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</si>
  <si>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</si>
  <si>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</si>
  <si>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</si>
  <si>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</si>
  <si>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</si>
  <si>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</si>
  <si>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</si>
  <si>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</si>
  <si>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</si>
  <si>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</si>
  <si>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</si>
  <si>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</si>
  <si>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</si>
  <si>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</si>
  <si>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</si>
  <si>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</si>
  <si>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</si>
  <si>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</si>
  <si>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</si>
  <si>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</si>
  <si>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</si>
  <si>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</si>
  <si>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</si>
  <si>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</si>
  <si>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</si>
  <si>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</si>
  <si>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</si>
  <si>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</si>
  <si>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</si>
  <si>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</si>
  <si>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</si>
  <si>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</si>
  <si>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</si>
  <si>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</si>
  <si>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</si>
  <si>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</si>
  <si>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</si>
  <si>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</si>
  <si>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</si>
  <si>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</si>
  <si>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</si>
  <si>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</si>
  <si>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</si>
  <si>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</si>
  <si>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</si>
  <si>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</si>
  <si>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</si>
  <si>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</si>
  <si>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</si>
  <si>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</si>
  <si>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</si>
  <si>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</si>
  <si>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</si>
  <si>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</si>
  <si>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</si>
  <si>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</si>
  <si>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</si>
  <si>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</si>
  <si>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</si>
  <si>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</si>
  <si>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</si>
  <si>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</si>
  <si>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</si>
  <si>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</si>
  <si>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</si>
  <si>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</si>
  <si>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</si>
  <si>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</si>
  <si>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</si>
  <si>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</si>
  <si>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</si>
  <si>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</si>
  <si>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</si>
  <si>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</si>
  <si>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</si>
  <si>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</si>
  <si>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</si>
  <si>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</si>
  <si>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</si>
  <si>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</si>
  <si>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</si>
  <si>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</si>
  <si>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</si>
  <si>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</si>
  <si>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</si>
  <si>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</si>
  <si>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</si>
  <si>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</si>
  <si>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</si>
  <si>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</si>
  <si>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</si>
  <si>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</si>
  <si>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</si>
  <si>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</si>
  <si>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</si>
  <si>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</si>
  <si>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</si>
  <si>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</si>
  <si>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</si>
  <si>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</si>
  <si>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</si>
  <si>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</si>
  <si>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</si>
  <si>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</si>
  <si>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</si>
  <si>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</si>
  <si>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</si>
  <si>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</si>
  <si>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</si>
  <si>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</si>
  <si>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</si>
  <si>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</si>
  <si>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</si>
  <si>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</si>
  <si>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</si>
  <si>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</si>
  <si>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</si>
  <si>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</si>
  <si>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</si>
  <si>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</si>
  <si>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</si>
  <si>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</si>
  <si>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</si>
  <si>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</si>
  <si>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</si>
  <si>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</si>
  <si>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</si>
  <si>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</si>
  <si>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</si>
  <si>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</si>
  <si>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</si>
  <si>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</si>
  <si>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</si>
  <si>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</si>
  <si>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</si>
  <si>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</si>
  <si>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</si>
  <si>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</si>
  <si>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</si>
  <si>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</si>
  <si>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</si>
  <si>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</si>
  <si>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</si>
  <si>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</si>
  <si>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</si>
  <si>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</si>
  <si>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</si>
  <si>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</si>
  <si>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</si>
  <si>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</si>
  <si>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</si>
  <si>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</si>
  <si>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</si>
  <si>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</si>
  <si>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</si>
  <si>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</si>
  <si>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</si>
  <si>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</si>
  <si>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</si>
  <si>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</si>
  <si>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</si>
  <si>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</si>
  <si>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</si>
  <si>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</si>
  <si>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</si>
  <si>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</si>
  <si>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</si>
  <si>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</si>
  <si>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</si>
  <si>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</si>
  <si>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</si>
  <si>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</si>
  <si>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</si>
  <si>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</si>
  <si>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</si>
  <si>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</si>
  <si>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</si>
  <si>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</si>
  <si>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</si>
  <si>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</si>
  <si>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</si>
  <si>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</si>
  <si>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</si>
  <si>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</si>
  <si>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</si>
  <si>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</si>
  <si>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</si>
  <si>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</si>
  <si>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</si>
  <si>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</si>
  <si>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</si>
  <si>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</si>
  <si>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</si>
  <si>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</si>
  <si>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</si>
  <si>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</si>
  <si>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</si>
  <si>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</si>
  <si>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</si>
  <si>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</si>
  <si>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</si>
  <si>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</si>
  <si>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</si>
  <si>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</si>
  <si>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</si>
  <si>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</si>
  <si>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</si>
  <si>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</si>
  <si>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</si>
  <si>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</si>
  <si>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</si>
  <si>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</si>
  <si>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</si>
  <si>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</si>
  <si>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</si>
  <si>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</si>
  <si>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</si>
  <si>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</si>
  <si>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</si>
  <si>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</si>
  <si>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</si>
  <si>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</si>
  <si>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</si>
  <si>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</si>
  <si>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</si>
  <si>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</si>
  <si>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</si>
  <si>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</si>
  <si>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</si>
  <si>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</si>
  <si>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</si>
  <si>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</si>
  <si>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</si>
  <si>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</si>
  <si>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</si>
  <si>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</si>
  <si>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</si>
  <si>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</si>
  <si>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</si>
  <si>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</si>
  <si>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</si>
  <si>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</si>
  <si>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</si>
  <si>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</si>
  <si>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</si>
  <si>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</si>
  <si>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</si>
  <si>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</si>
  <si>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</si>
  <si>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</si>
  <si>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</si>
  <si>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</si>
  <si>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</si>
  <si>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</si>
  <si>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</si>
  <si>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</si>
  <si>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</si>
  <si>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</si>
  <si>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</si>
  <si>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</si>
  <si>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</si>
  <si>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</si>
  <si>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</si>
  <si>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</si>
  <si>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</si>
  <si>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</si>
  <si>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</si>
  <si>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</si>
  <si>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</si>
  <si>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</si>
  <si>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</si>
  <si>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</si>
  <si>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</si>
  <si>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</si>
  <si>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</si>
  <si>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</si>
  <si>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</si>
  <si>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</si>
  <si>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</si>
  <si>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</si>
  <si>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</si>
  <si>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</si>
  <si>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</si>
  <si>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</si>
  <si>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</si>
  <si>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</si>
  <si>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</si>
  <si>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</si>
  <si>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</si>
  <si>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</si>
  <si>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</si>
  <si>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</si>
  <si>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</si>
  <si>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</si>
  <si>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</si>
  <si>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</si>
  <si>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</si>
  <si>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</si>
  <si>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</si>
  <si>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</si>
  <si>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</si>
  <si>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</si>
  <si>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</si>
  <si>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</si>
  <si>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</si>
  <si>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</si>
  <si>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</si>
  <si>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</si>
  <si>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</si>
  <si>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</si>
  <si>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</si>
  <si>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</si>
  <si>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</si>
  <si>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</si>
  <si>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</si>
  <si>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</si>
  <si>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</si>
  <si>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</si>
  <si>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</si>
  <si>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</si>
  <si>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</si>
  <si>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</si>
  <si>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</si>
  <si>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</si>
  <si>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</si>
  <si>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</si>
  <si>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</si>
  <si>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</si>
  <si>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</si>
  <si>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</si>
  <si>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</si>
  <si>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</si>
  <si>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</si>
  <si>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</si>
  <si>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</si>
  <si>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</si>
  <si>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</si>
  <si>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</si>
  <si>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</si>
  <si>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</si>
  <si>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</si>
  <si>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</si>
  <si>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</si>
  <si>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</si>
  <si>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</si>
  <si>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</si>
  <si>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</si>
  <si>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</si>
  <si>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</si>
  <si>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</si>
  <si>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</si>
  <si>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</si>
  <si>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</si>
  <si>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</si>
  <si>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</si>
  <si>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</si>
  <si>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</si>
  <si>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</si>
  <si>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</si>
  <si>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</si>
  <si>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</si>
  <si>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</si>
  <si>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</si>
  <si>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</si>
  <si>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</si>
  <si>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</si>
  <si>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</si>
  <si>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</si>
  <si>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</si>
  <si>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</si>
  <si>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</si>
  <si>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</si>
  <si>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</si>
  <si>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</si>
  <si>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</si>
  <si>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</si>
  <si>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</si>
  <si>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</si>
  <si>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</si>
  <si>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</si>
  <si>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</si>
  <si>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</si>
  <si>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</si>
  <si>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</si>
  <si>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</si>
  <si>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</si>
  <si>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</si>
  <si>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</si>
  <si>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</si>
  <si>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</si>
  <si>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</si>
  <si>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</si>
  <si>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</si>
  <si>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</si>
  <si>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</si>
  <si>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</si>
  <si>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</si>
  <si>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</si>
  <si>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</si>
  <si>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</si>
  <si>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</si>
  <si>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</si>
  <si>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</si>
  <si>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</si>
  <si>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</si>
  <si>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</si>
  <si>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</si>
  <si>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</si>
  <si>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</si>
  <si>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</si>
  <si>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</si>
  <si>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</si>
  <si>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</si>
  <si>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</si>
  <si>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</si>
  <si>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</si>
  <si>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</si>
  <si>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</si>
  <si>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</si>
  <si>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</si>
  <si>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</si>
  <si>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</si>
  <si>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</si>
  <si>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</si>
  <si>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</si>
  <si>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</si>
  <si>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</si>
  <si>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</si>
  <si>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</si>
  <si>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</si>
  <si>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</si>
  <si>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</si>
  <si>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</si>
  <si>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</si>
  <si>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</si>
  <si>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</si>
  <si>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</si>
  <si>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</si>
  <si>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</si>
  <si>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</si>
  <si>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</si>
  <si>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</si>
  <si>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</si>
  <si>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</si>
  <si>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</si>
  <si>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</si>
  <si>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</si>
  <si>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</si>
  <si>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</si>
  <si>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</si>
  <si>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</si>
  <si>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</si>
  <si>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</si>
  <si>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</si>
  <si>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</si>
  <si>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</si>
  <si>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</si>
  <si>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</si>
  <si>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</si>
  <si>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</si>
  <si>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</si>
  <si>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</si>
  <si>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</si>
  <si>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</si>
  <si>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</si>
  <si>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</si>
  <si>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</si>
  <si>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</si>
  <si>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</si>
  <si>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</si>
  <si>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</si>
  <si>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</si>
  <si>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</si>
  <si>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</si>
  <si>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</si>
  <si>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</si>
  <si>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</si>
  <si>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</si>
  <si>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</si>
  <si>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</si>
  <si>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</si>
  <si>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</si>
  <si>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</si>
  <si>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</si>
  <si>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</si>
  <si>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</si>
  <si>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</si>
  <si>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</si>
  <si>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</si>
  <si>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</si>
  <si>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</si>
  <si>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</si>
  <si>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</si>
  <si>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</si>
  <si>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</si>
  <si>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</si>
  <si>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</si>
  <si>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</si>
  <si>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</si>
  <si>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</si>
  <si>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</si>
  <si>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</si>
  <si>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</si>
  <si>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</si>
  <si>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</si>
  <si>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</si>
  <si>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</si>
  <si>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</si>
  <si>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</si>
  <si>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</si>
  <si>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</si>
  <si>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</si>
  <si>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</si>
  <si>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</si>
  <si>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</si>
  <si>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</si>
  <si>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</si>
  <si>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</si>
  <si>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</si>
  <si>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</si>
  <si>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</si>
  <si>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</si>
  <si>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</si>
  <si>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</si>
  <si>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</si>
  <si>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</si>
  <si>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</si>
  <si>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</si>
  <si>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</si>
  <si>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</si>
  <si>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</si>
  <si>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</si>
  <si>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</si>
  <si>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</si>
  <si>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</si>
  <si>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</si>
  <si>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</si>
  <si>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</si>
  <si>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</si>
  <si>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</si>
  <si>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</si>
  <si>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</si>
  <si>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</si>
  <si>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</si>
  <si>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</si>
  <si>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</si>
  <si>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</si>
  <si>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</si>
  <si>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</si>
  <si>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</si>
  <si>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</si>
  <si>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</si>
  <si>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</si>
  <si>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</si>
  <si>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</si>
  <si>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</si>
  <si>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</si>
  <si>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</si>
  <si>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</si>
  <si>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</si>
  <si>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</si>
  <si>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</si>
  <si>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</si>
  <si>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</si>
  <si>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</si>
  <si>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</si>
  <si>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</si>
  <si>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</si>
  <si>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</si>
  <si>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</si>
  <si>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</si>
  <si>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</si>
  <si>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</si>
  <si>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</si>
  <si>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</si>
  <si>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</si>
  <si>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</si>
  <si>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</si>
  <si>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</si>
  <si>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</si>
  <si>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</si>
  <si>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</si>
  <si>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</si>
  <si>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</si>
  <si>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</si>
  <si>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</si>
  <si>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</si>
  <si>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</si>
  <si>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</si>
  <si>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</si>
  <si>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</si>
  <si>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</si>
  <si>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</si>
  <si>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</si>
  <si>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</si>
  <si>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</si>
  <si>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</si>
  <si>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</si>
  <si>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</si>
  <si>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</si>
  <si>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</si>
  <si>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</si>
  <si>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</si>
  <si>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</si>
  <si>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</si>
  <si>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</si>
  <si>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</si>
  <si>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</si>
  <si>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</si>
  <si>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</si>
  <si>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</si>
  <si>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</si>
  <si>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</si>
  <si>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</si>
  <si>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</si>
  <si>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</si>
  <si>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</si>
  <si>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</si>
  <si>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</si>
  <si>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</si>
  <si>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</si>
  <si>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</si>
  <si>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</si>
  <si>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</si>
  <si>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</si>
  <si>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</si>
  <si>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</si>
  <si>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</si>
  <si>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</si>
  <si>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</si>
  <si>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</si>
  <si>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</si>
  <si>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</si>
  <si>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</si>
  <si>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</si>
  <si>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</si>
  <si>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</si>
  <si>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</si>
  <si>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</si>
  <si>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</si>
  <si>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</si>
  <si>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</si>
  <si>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</si>
  <si>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</si>
  <si>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</si>
  <si>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</si>
  <si>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</si>
  <si>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</si>
  <si>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</si>
  <si>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</si>
  <si>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</si>
  <si>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</si>
  <si>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</si>
  <si>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</si>
  <si>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</si>
  <si>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</si>
  <si>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</si>
  <si>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</si>
  <si>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</si>
  <si>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</si>
  <si>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</si>
  <si>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</si>
  <si>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</si>
  <si>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</si>
  <si>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</si>
  <si>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</si>
  <si>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</si>
  <si>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</si>
  <si>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</si>
  <si>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</si>
  <si>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</si>
  <si>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</si>
  <si>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</si>
  <si>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</si>
  <si>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</si>
  <si>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</si>
  <si>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</si>
  <si>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</si>
  <si>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</si>
  <si>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</si>
  <si>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</si>
  <si>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</si>
  <si>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</si>
  <si>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</si>
  <si>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</si>
  <si>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</si>
  <si>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</si>
  <si>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</si>
  <si>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</si>
  <si>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</si>
  <si>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</si>
  <si>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</si>
  <si>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</si>
  <si>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</si>
  <si>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</si>
  <si>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</si>
  <si>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</si>
  <si>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</si>
  <si>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</si>
  <si>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</si>
  <si>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</si>
  <si>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</si>
  <si>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</si>
  <si>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</si>
  <si>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</si>
  <si>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</si>
  <si>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</si>
  <si>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</si>
  <si>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</si>
  <si>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</si>
  <si>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</si>
  <si>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</si>
  <si>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</si>
  <si>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</si>
  <si>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</si>
  <si>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</si>
  <si>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</si>
  <si>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</si>
  <si>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</si>
  <si>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</si>
  <si>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</si>
  <si>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</si>
  <si>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</si>
  <si>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</si>
  <si>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</si>
  <si>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</si>
  <si>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</si>
  <si>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</si>
  <si>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</si>
  <si>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</si>
  <si>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</si>
  <si>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</si>
  <si>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</si>
  <si>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</si>
  <si>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</si>
  <si>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</si>
  <si>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</si>
  <si>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</si>
  <si>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</si>
  <si>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</si>
  <si>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</si>
  <si>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</si>
  <si>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</si>
  <si>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</si>
  <si>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</si>
  <si>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</si>
  <si>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</si>
  <si>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</si>
  <si>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</si>
  <si>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</si>
  <si>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</si>
  <si>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</si>
  <si>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</si>
  <si>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</si>
  <si>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</si>
  <si>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</si>
  <si>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</si>
  <si>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</si>
  <si>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</si>
  <si>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</si>
  <si>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</si>
  <si>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</si>
  <si>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</si>
  <si>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</si>
  <si>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</si>
  <si>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</si>
  <si>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</si>
  <si>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</si>
  <si>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</si>
  <si>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</si>
  <si>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</si>
  <si>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</si>
  <si>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</si>
  <si>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</si>
  <si>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</si>
  <si>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</si>
  <si>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</si>
  <si>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</si>
  <si>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</si>
  <si>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</si>
  <si>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</si>
  <si>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</si>
  <si>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</si>
  <si>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</si>
  <si>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</si>
  <si>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</si>
  <si>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</si>
  <si>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</si>
  <si>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</si>
  <si>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</si>
  <si>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</si>
  <si>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</si>
  <si>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</si>
  <si>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</si>
  <si>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</si>
  <si>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</si>
  <si>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</si>
  <si>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</si>
  <si>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</si>
  <si>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</si>
  <si>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</si>
  <si>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</si>
  <si>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</si>
  <si>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</si>
  <si>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</si>
  <si>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</si>
  <si>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</si>
  <si>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</si>
  <si>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</si>
  <si>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</si>
  <si>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</si>
  <si>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</si>
  <si>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</si>
  <si>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</si>
  <si>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</si>
  <si>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</si>
  <si>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</si>
  <si>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</si>
  <si>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</si>
  <si>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</si>
  <si>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</si>
  <si>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</si>
  <si>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</si>
  <si>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</si>
  <si>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</si>
  <si>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</si>
  <si>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</si>
  <si>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</si>
  <si>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</si>
  <si>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</si>
  <si>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</si>
  <si>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</si>
  <si>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</si>
  <si>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</si>
  <si>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</si>
  <si>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</si>
  <si>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</si>
  <si>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</si>
  <si>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</si>
  <si>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</si>
  <si>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</si>
  <si>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</si>
  <si>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</si>
  <si>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</si>
  <si>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</si>
  <si>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</si>
  <si>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</si>
  <si>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</si>
  <si>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</si>
  <si>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</si>
  <si>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</si>
  <si>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</si>
  <si>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</si>
  <si>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</si>
  <si>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</si>
  <si>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</si>
  <si>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</si>
  <si>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</si>
  <si>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</si>
  <si>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</si>
  <si>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</si>
  <si>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</si>
  <si>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</si>
  <si>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</si>
  <si>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</si>
  <si>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</si>
  <si>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</si>
  <si>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</si>
  <si>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</si>
  <si>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</si>
  <si>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</si>
  <si>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</si>
  <si>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</si>
  <si>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</si>
  <si>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</si>
  <si>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</si>
  <si>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</si>
  <si>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</si>
  <si>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</si>
  <si>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</si>
  <si>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</si>
  <si>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</si>
  <si>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</si>
  <si>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</si>
  <si>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</si>
  <si>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</si>
  <si>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</si>
  <si>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</si>
  <si>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</si>
  <si>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</si>
  <si>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</si>
  <si>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</si>
  <si>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</si>
  <si>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</si>
  <si>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</si>
  <si>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</si>
  <si>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</si>
  <si>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</si>
  <si>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</si>
  <si>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</si>
  <si>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</si>
  <si>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</si>
  <si>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</si>
  <si>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</si>
  <si>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</si>
  <si>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</si>
  <si>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</si>
  <si>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</si>
  <si>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</si>
  <si>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</si>
  <si>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</si>
  <si>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</si>
  <si>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</si>
  <si>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</si>
  <si>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</si>
  <si>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</si>
  <si>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</si>
  <si>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</si>
  <si>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</si>
  <si>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</si>
  <si>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</si>
  <si>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</si>
  <si>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</si>
  <si>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</si>
  <si>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</si>
  <si>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</si>
  <si>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</si>
  <si>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</si>
  <si>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</si>
  <si>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</si>
  <si>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</si>
  <si>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</si>
  <si>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</si>
  <si>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</si>
  <si>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</si>
  <si>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</si>
  <si>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</si>
  <si>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</si>
  <si>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</si>
  <si>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</si>
  <si>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</si>
  <si>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</si>
  <si>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</si>
  <si>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</si>
  <si>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</si>
  <si>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</si>
  <si>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</si>
  <si>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</si>
  <si>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</si>
  <si>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</si>
  <si>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</si>
  <si>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</si>
  <si>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</si>
  <si>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</si>
  <si>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</si>
  <si>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</si>
  <si>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</si>
  <si>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</si>
  <si>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</si>
  <si>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</si>
  <si>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</si>
  <si>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</si>
  <si>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</si>
  <si>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</si>
  <si>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</si>
  <si>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</si>
  <si>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</si>
  <si>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</si>
  <si>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</si>
  <si>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</si>
  <si>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</si>
  <si>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</si>
  <si>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</si>
  <si>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</si>
  <si>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</si>
  <si>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</si>
  <si>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</si>
  <si>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</si>
  <si>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</si>
  <si>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</si>
  <si>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</si>
  <si>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</si>
  <si>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</si>
  <si>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</si>
  <si>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</si>
  <si>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</si>
  <si>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</si>
  <si>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</si>
  <si>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</si>
  <si>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</si>
  <si>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</si>
  <si>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</si>
  <si>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</si>
  <si>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</si>
  <si>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</si>
  <si>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</si>
  <si>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</si>
  <si>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</si>
  <si>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</si>
  <si>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</si>
  <si>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</si>
  <si>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</si>
  <si>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</si>
  <si>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</si>
  <si>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</si>
  <si>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</si>
  <si>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</si>
  <si>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</si>
  <si>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</si>
  <si>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</si>
  <si>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</si>
  <si>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</si>
  <si>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</si>
  <si>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</si>
  <si>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</si>
  <si>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</si>
  <si>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</si>
  <si>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</si>
  <si>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</si>
  <si>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</si>
  <si>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</si>
  <si>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</si>
  <si>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</si>
  <si>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</si>
  <si>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</si>
  <si>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</si>
  <si>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</si>
  <si>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</si>
  <si>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</si>
  <si>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</si>
  <si>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</si>
  <si>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</si>
  <si>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</si>
  <si>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</si>
  <si>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</si>
  <si>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</si>
  <si>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</si>
  <si>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</si>
  <si>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</si>
  <si>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</si>
  <si>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</si>
  <si>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</si>
  <si>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</si>
  <si>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</si>
  <si>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</si>
  <si>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</si>
  <si>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</si>
  <si>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</si>
  <si>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</si>
  <si>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</si>
  <si>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</si>
  <si>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</si>
  <si>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</si>
  <si>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</si>
  <si>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</si>
  <si>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</si>
  <si>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</si>
  <si>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</si>
  <si>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</si>
  <si>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</si>
  <si>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</si>
  <si>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</si>
  <si>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</si>
  <si>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</si>
  <si>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</si>
  <si>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</si>
  <si>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</si>
  <si>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</si>
  <si>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</si>
  <si>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</si>
  <si>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</si>
  <si>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</si>
  <si>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</si>
  <si>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</si>
  <si>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</si>
  <si>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</si>
  <si>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</si>
  <si>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</si>
  <si>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</si>
  <si>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</si>
  <si>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</si>
  <si>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</si>
  <si>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</si>
  <si>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</si>
  <si>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</si>
  <si>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</si>
  <si>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</si>
  <si>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</si>
  <si>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</si>
  <si>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</si>
  <si>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</si>
  <si>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</si>
  <si>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</si>
  <si>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</si>
  <si>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</si>
  <si>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</si>
  <si>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</si>
  <si>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</si>
  <si>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</si>
  <si>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</si>
  <si>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</si>
  <si>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</si>
  <si>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</si>
  <si>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</si>
  <si>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</si>
  <si>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</si>
  <si>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</si>
  <si>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</si>
  <si>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</si>
  <si>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</si>
  <si>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</si>
  <si>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</si>
  <si>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</si>
  <si>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</si>
  <si>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</si>
  <si>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</si>
  <si>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</si>
  <si>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</si>
  <si>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</si>
  <si>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</si>
  <si>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</si>
  <si>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</si>
  <si>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</si>
  <si>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</si>
  <si>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</si>
  <si>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</si>
  <si>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</si>
  <si>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</si>
  <si>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</si>
  <si>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</si>
  <si>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</si>
  <si>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</si>
  <si>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</si>
  <si>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</si>
  <si>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</si>
  <si>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</si>
  <si>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</si>
  <si>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</si>
  <si>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</si>
  <si>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</si>
  <si>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</si>
  <si>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</si>
  <si>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</si>
  <si>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</si>
  <si>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</si>
  <si>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</si>
  <si>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</si>
  <si>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</si>
  <si>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</si>
  <si>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</si>
  <si>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</si>
  <si>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</si>
  <si>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</si>
  <si>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</si>
  <si>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</si>
  <si>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</si>
  <si>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</si>
  <si>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</si>
  <si>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</si>
  <si>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</si>
  <si>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</si>
  <si>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</si>
  <si>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</si>
  <si>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</si>
  <si>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</si>
  <si>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</si>
  <si>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</si>
  <si>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</si>
  <si>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</si>
  <si>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</si>
  <si>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</si>
  <si>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</si>
  <si>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</si>
  <si>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</si>
  <si>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</si>
  <si>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</si>
  <si>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</si>
  <si>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</si>
  <si>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</si>
  <si>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</si>
  <si>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</si>
  <si>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</si>
  <si>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</si>
  <si>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</si>
  <si>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</si>
  <si>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</si>
  <si>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</si>
  <si>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</si>
  <si>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</si>
  <si>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</si>
  <si>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</si>
  <si>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</si>
  <si>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</si>
  <si>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</si>
  <si>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</si>
  <si>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</si>
  <si>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</si>
  <si>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</si>
  <si>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</si>
  <si>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</si>
  <si>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</si>
  <si>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</si>
  <si>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</si>
  <si>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</si>
  <si>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</si>
  <si>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</si>
  <si>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</si>
  <si>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</si>
  <si>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</si>
  <si>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</si>
  <si>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</si>
  <si>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</si>
  <si>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</si>
  <si>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</si>
  <si>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</si>
  <si>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</si>
  <si>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</si>
  <si>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</si>
  <si>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</si>
  <si>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</si>
  <si>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</si>
  <si>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</si>
  <si>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</si>
  <si>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</si>
  <si>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</si>
  <si>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</si>
  <si>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</si>
  <si>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</si>
  <si>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</si>
  <si>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</si>
  <si>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</si>
  <si>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</si>
  <si>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</si>
  <si>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</si>
  <si>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</si>
  <si>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</si>
  <si>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</si>
  <si>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</si>
  <si>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</si>
  <si>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</si>
  <si>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</si>
  <si>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</si>
  <si>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</si>
  <si>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</si>
  <si>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</si>
  <si>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</si>
  <si>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</si>
  <si>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</si>
  <si>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</si>
  <si>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</si>
  <si>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</si>
  <si>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</si>
  <si>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</si>
  <si>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</si>
  <si>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</si>
  <si>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</si>
  <si>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</si>
  <si>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</si>
  <si>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</si>
  <si>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</si>
  <si>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</si>
  <si>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</si>
  <si>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</si>
  <si>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</si>
  <si>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</si>
  <si>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</si>
  <si>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</si>
  <si>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</si>
  <si>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</si>
  <si>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</si>
  <si>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</si>
  <si>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</si>
  <si>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</si>
  <si>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</si>
  <si>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</si>
  <si>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</si>
  <si>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</si>
  <si>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</si>
  <si>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</si>
  <si>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</si>
  <si>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</si>
  <si>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</si>
  <si>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</si>
  <si>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</si>
  <si>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</si>
  <si>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</si>
  <si>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</si>
  <si>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</si>
  <si>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</si>
  <si>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</si>
  <si>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</si>
  <si>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</si>
  <si>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</si>
  <si>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</si>
  <si>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</si>
  <si>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</si>
  <si>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PCM-20251011-00001100</t>
  </si>
  <si>
    <t>ETA:60 Min</t>
  </si>
  <si>
    <t xml:space="preserve"> PCM-20250215-00000830 </t>
  </si>
  <si>
    <t>LTE site still down and  site located in aramco area access issue need special permission</t>
  </si>
  <si>
    <t xml:space="preserve"> PCM-20251011-00001287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</si>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</sst>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278.6718087962945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1.1624800925928866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0.55969074073800584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45941.620234722221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45941.620234722221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45941.620234722221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45941.620234722221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45941.620234722221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45941.620234722221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45941.620234722221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45941.620234722221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45941.620234722221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45941.620234722221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45941.620234722221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45941.620234722221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45941.620234722221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45941.620234722221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45941.620234722221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45941.620234722221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45941.620234722221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45941.620234722221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45941.620234722221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45941.620234722221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45941.620234722221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45941.620234722221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45941.620234722221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45941.620234722221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45941.620234722221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45941.620234722221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45941.620234722221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45941.620234722221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45941.620234722221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45941.620234722221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45941.620234722221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45941.620234722221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45941.620234722221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45941.620234722221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45941.620234722221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45941.620234722221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45941.620234722221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45941.620234722221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45941.620234722221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45941.620234722221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45941.620234722221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45941.620234722221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45941.620234722221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45941.620234722221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45941.620234722221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45941.620234722221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A9" sqref="A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134.89315138888924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116.62039675925917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45941.620234722221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1.8787962959322613E-2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7.3296296250191517E-3</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45941.620234722221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45941.620234722221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45941.620234722221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45941.620234722221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45941.620234722221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45941.620234722221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45941.620234722221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45941.620234722221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45941.620234722221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45941.620234722221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45941.620234722221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45941.620234722221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45941.620234722221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45941.620234722221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45941.620234722221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45941.620234722221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45941.620234722221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45941.620234722221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45941.620234722221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45941.620234722221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45941.620234722221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45941.620234722221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45941.620234722221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45941.620234722221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45941.620234722221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45941.620234722221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45941.620234722221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45941.620234722221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45941.620234722221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45941.620234722221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45941.620234722221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45941.620234722221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45941.620234722221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45941.620234722221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45941.620234722221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45941.620234722221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45941.620234722221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45941.620234722221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45941.620234722221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45941.620234722221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45941.620234722221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45941.620234722221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45941.620234722221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45941.620234722221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45941.620234722221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45941.620234722221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45941.620234722221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45941.620234722221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45941.620234722221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45941.620234722221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45941.620234722221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45941.620234722221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45941.620234722221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45941.620234722221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45941.620234722221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45941.620234722221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45941.620234722221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45941.620234722221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45941.620234722221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45941.620234722221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45941.620234722221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45941.620234722221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45941.620234722221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45941.620234722221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45941.620234722221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45941.620234722221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45941.620234722221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45941.620234722221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45941.620234722221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45941.620234722221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45941.620234722221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45941.620234722221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45941.620234722221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45941.620234722221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45941.620234722221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45941.620234722221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45941.620234722221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45941.620234722221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45941.620234722221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45941.620234722221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45941.620234722221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45941.620234722221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45941.620234722221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45941.620234722221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45941.620234722221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45941.620234722221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45941.620234722221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45941.620234722221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45941.620234722221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45941.620234722221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45941.620234722221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45941.620234722221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45941.620234722221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45941.620234722221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45941.620234722221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45941.620234722221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45941.620234722221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45941.620234722221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45941.620234722221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45941.620234722221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45941.620234722221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45941.620234722221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45941.620234722221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45941.620234722221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45941.620234722221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45941.620234722221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45941.620234722221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45941.620234722221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45941.620234722221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45941.620234722221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45941.620234722221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45941.620234722221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45941.620234722221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45941.620234722221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45941.620234722221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45941.620234722221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45941.620234722221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45941.620234722221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45941.620234722221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45941.620234722221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45941.620234722221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45941.620234722221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45941.620234722221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45941.620234722221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45941.620234722221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45941.620234722221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45941.620234722221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45941.620234722221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45941.620234722221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45941.620234722221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45941.620234722221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45941.620234722221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45941.620234722221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45941.620234722221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45941.620234722221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45941.620234722221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45941.620234722221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45941.620234722221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45941.620234722221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45941.620234722221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45941.620234722221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45941.620234722221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45941.620234722221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45941.620234722221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45941.620234722221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45941.620234722221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45941.620234722221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45941.620234722221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45941.620234722221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45941.620234722221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45941.620234722221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45941.620234722221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45941.620234722221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45941.620234722221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45941.620234722221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45941.620234722221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45941.620234722221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45941.620234722221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45941.620234722221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45941.620234722221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45941.620234722221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16399</v>
      </c>
      <c r="E2" s="18" t="s">
        <v>38964</v>
      </c>
      <c r="F2" s="20">
        <v>45941.541539351849</v>
      </c>
      <c r="G2" s="21">
        <f t="shared" ref="G2:G18" ca="1" si="0">IFERROR(NOW()-F2,"-")</f>
        <v>7.8695370371860918E-2</v>
      </c>
      <c r="H2" s="22">
        <v>45941.535416666666</v>
      </c>
      <c r="I2" s="19" t="str">
        <f>IFERROR(VLOOKUP(D2,DB!A:F,6,0),"")</f>
        <v>SCECO</v>
      </c>
      <c r="J2" s="18" t="str">
        <f>IFERROR(VLOOKUP(D2,DB!A:G,7,0),"")</f>
        <v>In progress</v>
      </c>
      <c r="K2" s="47" t="s">
        <v>39061</v>
      </c>
      <c r="L2" s="23" t="str">
        <f>IFERROR(VLOOKUP(D2,DB!A:I,9,0),"")</f>
        <v>Latis</v>
      </c>
    </row>
    <row r="3" spans="1:13" ht="15" customHeight="1">
      <c r="A3" s="19"/>
      <c r="B3" s="64" t="str">
        <f>IFERROR(VLOOKUP(D3,DB!A:K,11,0),"")</f>
        <v/>
      </c>
      <c r="C3" s="18"/>
      <c r="D3" s="18"/>
      <c r="E3" s="18"/>
      <c r="F3" s="20"/>
      <c r="G3" s="21">
        <f t="shared" ca="1" si="0"/>
        <v>45941.620234722221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45941.620234722221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45941.620234722221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45941.620234722221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45941.620234722221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45941.620234722221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45941.620234722221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45941.620234722221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45941.620234722221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45941.620234722221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45941.620234722221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45941.620234722221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45941.620234722221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45941.620234722221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45941.620234722221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45941.620234722221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45941.620234722221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45941.620234722221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45941.620234722221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45941.620234722221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45941.620234722221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45941.620234722221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45941.620234722221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45941.620234722221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45941.620234722221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45941.620234722221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45941.620234722221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45941.620234722221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45941.620234722221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45941.620234722221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45941.620234722221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45941.620234722221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45941.620234722221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45941.620234722221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45941.620234722221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45941.620234722221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45941.620234722221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45941.620234722221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45941.620234722221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45941.620234722221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45941.620234722221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45941.620234722221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45941.620234722221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45941.620234722221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45941.620234722221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45941.620234722221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45941.620234722221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45941.620234722221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45941.620234722221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45941.620234722221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45941.620234722221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45941.620234722221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45941.620234722221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45941.620234722221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45941.620234722221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45941.620234722221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45941.620234722221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45941.620234722221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45941.620234722221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45941.620234722221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45941.620234722221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45941.620234722221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45941.620234722221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45941.620234722221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45941.620234722221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45941.620234722221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45941.620234722221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45941.620234722221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45941.620234722221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45941.620234722221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45941.620234722221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45941.620234722221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45941.620234722221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45941.620234722221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45941.620234722221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45941.620234722221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45941.620234722221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45941.620234722221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45941.620234722221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45941.620234722221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45941.620234722221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45941.620234722221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45941.620234722221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45941.620234722221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45941.620234722221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45941.620234722221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45941.620234722221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45941.620234722221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45941.620234722221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45941.620234722221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45941.620234722221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45941.620234722221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45941.620234722221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45941.620234722221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45941.620234722221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45941.620234722221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45941.620234722221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45941.620234722221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45941.620234722221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45941.620234722221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45941.620234722221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45941.620234722221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45941.620234722221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45941.620234722221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45941.620234722221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45941.620234722221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45941.620234722221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45941.620234722221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45941.620234722221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45941.620234722221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45941.620234722221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45941.620234722221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45941.620234722221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45941.620234722221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45941.620234722221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45941.620234722221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45941.620234722221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45941.620234722221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45941.620234722221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45941.620234722221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45941.620234722221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45941.620234722221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45941.620234722221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45941.620234722221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45941.620234722221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45941.620234722221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45941.620234722221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45941.620234722221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45941.620234722221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45941.620234722221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45941.620234722221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45941.620234722221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45941.620234722221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45941.620234722221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45941.620234722221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45941.620234722221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45941.620234722221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45941.620234722221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45941.620234722221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45941.620234722221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45941.620234722221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45941.620234722221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45941.620234722221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45941.620234722221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45941.620234722221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45941.620234722221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45941.620234722221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45941.620234722221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45941.620234722221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45941.620234722221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45941.620234722221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45941.620234722221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45941.620234722221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45941.620234722221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45941.620234722221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45941.620234722221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45941.620234722221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45941.620234722221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45941.620234722221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45941.620234722221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45941.620234722221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45941.620234722221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45941.620234722221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45941.620234722221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45941.620234722221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45941.620234722221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45941.620234722221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45941.620234722221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45941.620234722221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45941.620234722221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45941.620234722221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45941.620234722221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45941.620234722221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45941.620234722221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45941.620234722221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45941.620234722221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45941.620234722221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45941.620234722221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45941.620234722221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45941.620234722221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45941.620234722221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45941.620234722221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45941.620234722221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45941.620234722221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45941.620234722221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45941.620234722221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45941.620234722221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45941.620234722221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45941.620234722221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45941.620234722221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45941.620234722221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45941.620234722221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45941.620234722221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45941.620234722221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45941.620234722221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45941.620234722221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45941.620234722221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45941.620234722221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45941.620234722221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45941.620234722221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45941.620234722221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45941.620234722221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45941.620234722221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45941.620234722221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45941.620234722221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45941.620234722221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45941.620234722221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45941.620234722221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45941.620234722221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45941.620234722221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45941.620234722221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45941.620234722221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45941.620234722221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45941.620234722221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45941.620234722221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45941.620234722221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45941.620234722221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45941.620234722221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45941.620234722221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45941.620234722221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45941.620234722221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45941.620234722221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45941.620234722221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45941.620234722221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45941.620234722221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45941.620234722221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45941.620234722221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45941.620234722221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45941.620234722221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45941.620234722221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45941.620234722221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45941.620234722221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45941.620234722221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45941.620234722221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45941.620234722221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45941.620234722221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45941.620234722221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45941.620234722221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45941.620234722221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45941.620234722221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45941.620234722221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45941.620234722221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45941.620234722221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45941.620234722221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45941.620234722221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45941.620234722221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45941.620234722221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45941.620234722221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45941.620234722221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45941.620234722221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45941.620234722221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45941.620234722221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45941.620234722221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45941.620234722221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45941.620234722221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45941.620234722221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45941.620234722221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45941.620234722221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45941.620234722221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45941.620234722221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45941.620234722221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45941.620234722221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45941.620234722221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45941.620234722221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45941.620234722221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45941.620234722221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45941.620234722221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45941.620234722221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45941.620234722221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45941.620234722221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45941.620234722221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45941.620234722221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45941.620234722221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45941.620234722221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45941.620234722221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45941.620234722221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45941.620234722221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45941.620234722221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45941.620234722221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45941.620234722221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45941.620234722221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45941.620234722221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45941.620234722221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45941.620234722221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45941.620234722221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45941.620234722221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45941.620234722221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45941.620234722221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45941.620234722221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45941.620234722221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45941.620234722221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45941.620234722221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45941.620234722221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45941.620234722221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45941.620234722221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45941.620234722221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45941.620234722221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45941.620234722221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45941.620234722221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45941.620234722221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45941.620234722221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45941.620234722221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45941.620234722221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45941.620234722221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45941.620234722221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45941.620234722221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45941.620234722221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45941.620234722221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45941.620234722221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45941.620234722221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45941.620234722221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45941.620234722221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45941.620234722221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45941.620234722221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45941.620234722221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45941.620234722221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45941.620234722221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45941.620234722221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45941.620234722221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45941.620234722221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45941.620234722221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45941.620234722221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45941.620234722221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45941.620234722221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45941.620234722221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45941.620234722221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45941.620234722221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45941.620234722221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45941.620234722221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45941.620234722221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45941.620234722221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45941.620234722221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45941.620234722221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45941.620234722221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45941.620234722221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45941.620234722221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45941.620234722221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45941.620234722221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45941.620234722221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45941.620234722221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45941.620234722221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45941.620234722221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45941.620234722221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45941.620234722221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45941.620234722221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45941.620234722221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45941.620234722221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45941.620234722221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45941.620234722221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45941.620234722221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45941.620234722221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45941.620234722221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45941.620234722221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45941.620234722221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45941.620234722221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45941.620234722221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45941.620234722221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45941.620234722221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45941.620234722221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45941.620234722221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45941.620234722221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45941.620234722221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45941.620234722221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45941.620234722221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45941.620234722221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45941.620234722221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45941.620234722221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45941.620234722221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45941.620234722221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45941.620234722221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45941.620234722221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45941.620234722221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45941.620234722221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45941.620234722221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45941.620234722221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45941.620234722221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45941.620234722221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45941.620234722221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45941.620234722221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45941.620234722221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45941.620234722221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45941.620234722221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45941.620234722221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45941.620234722221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45941.620234722221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45941.620234722221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45941.620234722221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45941.620234722221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45941.620234722221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45941.620234722221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45941.620234722221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45941.620234722221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45941.620234722221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45941.620234722221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45941.620234722221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45941.620234722221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45941.620234722221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45941.620234722221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45941.620234722221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45941.620234722221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45941.620234722221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45941.620234722221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45941.620234722221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45941.620234722221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45941.620234722221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45941.620234722221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45941.620234722221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45941.620234722221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45941.620234722221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45941.620234722221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45941.620234722221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45941.620234722221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45941.620234722221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45941.620234722221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45941.620234722221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45941.620234722221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45941.620234722221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45941.620234722221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45941.620234722221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45941.620234722221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45941.620234722221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45941.620234722221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45941.620234722221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45941.620234722221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45941.620234722221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45941.620234722221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45941.620234722221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45941.620234722221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45941.620234722221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45941.620234722221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45941.620234722221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45941.620234722221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45941.620234722221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45941.620234722221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45941.620234722221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45941.620234722221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45941.620234722221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45941.620234722221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45941.620234722221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45941.620234722221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45941.620234722221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45941.620234722221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45941.620234722221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45941.620234722221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45941.620234722221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45941.620234722221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45941.620234722221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45941.620234722221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45941.620234722221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45941.620234722221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45941.620234722221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45941.620234722221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45941.620234722221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45941.620234722221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45941.620234722221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45941.620234722221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45941.620234722221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45941.620234722221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45941.620234722221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45941.620234722221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45941.620234722221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45941.620234722221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45941.620234722221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45941.620234722221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45941.620234722221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45941.620234722221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45941.620234722221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45941.620234722221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45941.620234722221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45941.620234722221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45941.620234722221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45941.620234722221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45941.620234722221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45941.620234722221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45941.620234722221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45941.620234722221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45941.620234722221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45941.620234722221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45941.620234722221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45941.620234722221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45941.620234722221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45941.620234722221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45941.620234722221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45941.620234722221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45941.620234722221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45941.620234722221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45941.620234722221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45941.620234722221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45941.620234722221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45941.620234722221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45941.620234722221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45941.620234722221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45941.620234722221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45941.620234722221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45941.620234722221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45941.620234722221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45941.620234722221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45941.620234722221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45941.620234722221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45941.620234722221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45941.620234722221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45941.620234722221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45941.620234722221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45941.620234722221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45941.620234722221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45941.620234722221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45941.620234722221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45941.620234722221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45941.620234722221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45941.620234722221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45941.620234722221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45941.620234722221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45941.620234722221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45941.620234722221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45941.620234722221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45941.620234722221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45941.620234722221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45941.620234722221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45941.620234722221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45941.620234722221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45941.620234722221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45941.620234722221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45941.620234722221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45941.620234722221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45941.620234722221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45941.620234722221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45941.620234722221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45941.620234722221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45941.620234722221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45941.620234722221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45941.620234722221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45941.620234722221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45941.620234722221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45941.620234722221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45941.620234722221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45941.620234722221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45941.620234722221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45941.620234722221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45941.620234722221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45941.620234722221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45941.620234722221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45941.620234722221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45941.620234722221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45941.620234722221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45941.620234722221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45941.620234722221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45941.620234722221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45941.620234722221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45941.620234722221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45941.620234722221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45941.620234722221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45941.620234722221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45941.620234722221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45941.620234722221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45941.620234722221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45941.620234722221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45941.620234722221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45941.620234722221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45941.620234722221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45941.620234722221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45941.620234722221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45941.620234722221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45941.620234722221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45941.620234722221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45941.620234722221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45941.620234722221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45941.620234722221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45941.620234722221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45941.620234722221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45941.620234722221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45941.620234722221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45941.620234722221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45941.620234722221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45941.620234722221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45941.620234722221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45941.620234722221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45941.620234722221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45941.620234722221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45941.620234722221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45941.620234722221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45941.620234722221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45941.620234722221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45941.620234722221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45941.620234722221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45941.620234722221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45941.620234722221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45941.620234722221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45941.620234722221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45941.620234722221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45941.620234722221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45941.620234722221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45941.620234722221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45941.620234722221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45941.620234722221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45941.620234722221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45941.620234722221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45941.620234722221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45941.620234722221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45941.620234722221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45941.620234722221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45941.620234722221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45941.620234722221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45941.620234722221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45941.620234722221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45941.620234722221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45941.620234722221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45941.620234722221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45941.620234722221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45941.620234722221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45941.620234722221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45941.620234722221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45941.620234722221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45941.620234722221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45941.620234722221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45941.620234722221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45941.620234722221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45941.620234722221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45941.620234722221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45941.620234722221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45941.620234722221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45941.620234722221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45941.620234722221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45941.620234722221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45941.620234722221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45941.620234722221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45941.620234722221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45941.620234722221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45941.620234722221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45941.620234722221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45941.620234722221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45941.620234722221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45941.620234722221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45941.620234722221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45941.620234722221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45941.620234722221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45941.620234722221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45941.620234722221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45941.620234722221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45941.620234722221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45941.620234722221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45941.620234722221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45941.620234722221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45941.620234722221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45941.620234722221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45941.620234722221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45941.620234722221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45941.620234722221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45941.620234722221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45941.620234722221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45941.620234722221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45941.620234722221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45941.620234722221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45941.620234722221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45941.620234722221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45941.620234722221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45941.620234722221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45941.620234722221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45941.620234722221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45941.620234722221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45941.620234722221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45941.620234722221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45941.620234722221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45941.620234722221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45941.620234722221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45941.620234722221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45941.620234722221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45941.620234722221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45941.620234722221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45941.620234722221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45941.620234722221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45941.620234722221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45941.620234722221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45941.620234722221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45941.620234722221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45941.620234722221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45941.620234722221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45941.620234722221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45941.620234722221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45941.620234722221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45941.620234722221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45941.620234722221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45941.620234722221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45941.620234722221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45941.620234722221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45941.620234722221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45941.620234722221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45941.620234722221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45941.620234722221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45941.620234722221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45941.620234722221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45941.620234722221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45941.620234722221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45941.620234722221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45941.620234722221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45941.620234722221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45941.620234722221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45941.620234722221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45941.620234722221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45941.620234722221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45941.620234722221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45941.620234722221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45941.620234722221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45941.620234722221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45941.620234722221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45941.620234722221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45941.620234722221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45941.620234722221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45941.620234722221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45941.620234722221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45941.620234722221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45941.620234722221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45941.620234722221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45941.620234722221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45941.620234722221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45941.620234722221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45941.620234722221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45941.620234722221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45941.620234722221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45941.620234722221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45941.620234722221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45941.620234722221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45941.620234722221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45941.620234722221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45941.620234722221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45941.620234722221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45941.620234722221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45941.620234722221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45941.620234722221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45941.620234722221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45941.620234722221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45941.620234722221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45941.620234722221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45941.620234722221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45941.620234722221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45941.620234722221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45941.620234722221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45941.620234722221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45941.620234722221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45941.620234722221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45941.620234722221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45941.620234722221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45941.620234722221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45941.620234722221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45941.620234722221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45941.620234722221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45941.620234722221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45941.620234722221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45941.620234722221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45941.620234722221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45941.620234722221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45941.620234722221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45941.620234722221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45941.620234722221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45941.620234722221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45941.620234722221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45941.620234722221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45941.620234722221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45941.620234722221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45941.620234722221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45941.620234722221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45941.620234722221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45941.620234722221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45941.620234722221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45941.620234722221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45941.620234722221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45941.620234722221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45941.620234722221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45941.620234722221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45941.620234722221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45941.620234722221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45941.620234722221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45941.620234722221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45941.620234722221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45941.620234722221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45941.620234722221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45941.620234722221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45941.620234722221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45941.620234722221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45941.620234722221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45941.620234722221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45941.620234722221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45941.620234722221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45941.620234722221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45941.620234722221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45941.620234722221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45941.620234722221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45941.620234722221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45941.620234722221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45941.620234722221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45941.620234722221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45941.620234722221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45941.620234722221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45941.620234722221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45941.620234722221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45941.620234722221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45941.620234722221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45941.620234722221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45941.620234722221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45941.620234722221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45941.620234722221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45941.620234722221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45941.620234722221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45941.620234722221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45941.620234722221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45941.620234722221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45941.620234722221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45941.620234722221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45941.620234722221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45941.620234722221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45941.620234722221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45941.620234722221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45941.620234722221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45941.620234722221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45941.620234722221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45941.620234722221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45941.620234722221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45941.620234722221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45941.620234722221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45941.620234722221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45941.620234722221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45941.620234722221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45941.620234722221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45941.620234722221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45941.620234722221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45941.620234722221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45941.620234722221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45941.620234722221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45941.620234722221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45941.620234722221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45941.620234722221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45941.620234722221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45941.620234722221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45941.620234722221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45941.620234722221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45941.620234722221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45941.620234722221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45941.620234722221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45941.620234722221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45941.620234722221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45941.620234722221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45941.620234722221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45941.620234722221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45941.620234722221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45941.620234722221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45941.620234722221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45941.620234722221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45941.620234722221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45941.620234722221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45941.620234722221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45941.620234722221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45941.620234722221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45941.620234722221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45941.620234722221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45941.620234722221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45941.620234722221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45941.620234722221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45941.620234722221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45941.620234722221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45941.620234722221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45941.620234722221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45941.620234722221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45941.620234722221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45941.620234722221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45941.620234722221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45941.620234722221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45941.620234722221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45941.620234722221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45941.620234722221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45941.620234722221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45941.620234722221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45941.620234722221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45941.620234722221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45941.620234722221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45941.620234722221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45941.620234722221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45941.620234722221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45941.620234722221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45941.620234722221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45941.620234722221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45941.620234722221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45941.620234722221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45941.620234722221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45941.620234722221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45941.620234722221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45941.620234722221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45941.620234722221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45941.620234722221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45941.620234722221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45941.620234722221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45941.620234722221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45941.620234722221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45941.620234722221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45941.620234722221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45941.620234722221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45941.620234722221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45941.620234722221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45941.620234722221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45941.620234722221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45941.620234722221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45941.620234722221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45941.620234722221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45941.620234722221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45941.620234722221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45941.620234722221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45941.620234722221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45941.620234722221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45941.620234722221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45941.620234722221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45941.620234722221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45941.620234722221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45941.620234722221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45941.620234722221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45941.620234722221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45941.620234722221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45941.620234722221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45941.620234722221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45941.620234722221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45941.620234722221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45941.620234722221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45941.620234722221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45941.620234722221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45941.620234722221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45941.620234722221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45941.620234722221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45941.620234722221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45941.620234722221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45941.620234722221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45941.620234722221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45941.620234722221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45941.620234722221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45941.620234722221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45941.620234722221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45941.620234722221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45941.620234722221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45941.620234722221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45941.620234722221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45941.620234722221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45941.620234722221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45941.620234722221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45941.620234722221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45941.620234722221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45941.620234722221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45941.620234722221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45941.620234722221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45941.620234722221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45941.620234722221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45941.620234722221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45941.620234722221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45941.620234722221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45941.620234722221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45941.620234722221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45941.620234722221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45941.620234722221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45941.620234722221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45941.620234722221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45941.620234722221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45941.620234722221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45941.620234722221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45941.620234722221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45941.620234722221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45941.620234722221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45941.620234722221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45941.620234722221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45941.620234722221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45941.620234722221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45941.620234722221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45941.620234722221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45941.620234722221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45941.620234722221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45941.620234722221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45941.620234722221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45941.620234722221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45941.620234722221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45941.620234722221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45941.620234722221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45941.620234722221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45941.620234722221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45941.620234722221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45941.620234722221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45941.620234722221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45941.620234722221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45941.620234722221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45941.620234722221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45941.620234722221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45941.620234722221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45941.620234722221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45941.620234722221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45941.620234722221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45941.620234722221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45941.620234722221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45941.620234722221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45941.620234722221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45941.620234722221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45941.620234722221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45941.620234722221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45941.620234722221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45941.620234722221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45941.620234722221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45941.620234722221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45941.620234722221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45941.620234722221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45941.620234722221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45941.620234722221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45941.620234722221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45941.620234722221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45941.620234722221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45941.620234722221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45941.620234722221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45941.620234722221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45941.620234722221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45941.620234722221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45941.620234722221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45941.620234722221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45941.620234722221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45941.620234722221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45941.620234722221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45941.620234722221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45941.620234722221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45941.620234722221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45941.620234722221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45941.620234722221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45941.620234722221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45941.620234722221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45941.620234722221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45941.620234722221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45941.620234722221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45941.620234722221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45941.620234722221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45941.620234722221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45941.620234722221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45941.620234722221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45941.620234722221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45941.620234722221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45941.620234722221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45941.620234722221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45941.620234722221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45941.620234722221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45941.620234722221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45941.620234722221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45941.620234722221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45941.620234722221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45941.620234722221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45941.620234722221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45941.620234722221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45941.620234722221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45941.620234722221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45941.620234722221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45941.620234722221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45941.620234722221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45941.620234722221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45941.620234722221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45941.620234722221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45941.620234722221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45941.620234722221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45941.620234722221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45941.620234722221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45941.620234722221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45941.620234722221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45941.620234722221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45941.620234722221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45941.620234722221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45941.620234722221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45941.620234722221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45941.620234722221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45941.620234722221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45941.620234722221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45941.620234722221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45941.620234722221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45941.620234722221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45941.620234722221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45941.620234722221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45941.620234722221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45941.620234722221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45941.620234722221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45941.620234722221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45941.620234722221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45941.620234722221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45941.620234722221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45941.620234722221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45941.620234722221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45941.620234722221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45941.620234722221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45941.620234722221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45941.620234722221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45941.620234722221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45941.620234722221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45941.620234722221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45941.620234722221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45941.620234722221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45941.620234722221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45941.620234722221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45941.620234722221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45941.620234722221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45941.620234722221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45941.620234722221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45941.620234722221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45941.620234722221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45941.620234722221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45941.620234722221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45941.620234722221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45941.620234722221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45941.620234722221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45941.620234722221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45941.620234722221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45941.620234722221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45941.620234722221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45941.620234722221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45941.620234722221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45941.620234722221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45941.620234722221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45941.620234722221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45941.620234722221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45941.620234722221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45941.620234722221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45941.620234722221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45941.620234722221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45941.620234722221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45941.620234722221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45941.620234722221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45941.620234722221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45941.620234722221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45941.620234722221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45941.620234722221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45941.620234722221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45941.620234722221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45941.620234722221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45941.620234722221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45941.620234722221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45941.620234722221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45941.620234722221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45941.620234722221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45941.620234722221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45941.620234722221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45941.620234722221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45941.620234722221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45941.620234722221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45941.620234722221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45941.620234722221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45941.620234722221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45941.620234722221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45941.620234722221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45941.620234722221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45941.620234722221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45941.620234722221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45941.620234722221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45941.620234722221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45941.620234722221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45941.620234722221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45941.620234722221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45941.620234722221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45941.620234722221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45941.620234722221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45941.620234722221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45941.620234722221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45941.620234722221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45941.620234722221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45941.620234722221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45941.620234722221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45941.620234722221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45941.620234722221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45941.620234722221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45941.620234722221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45941.620234722221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45941.620234722221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45941.620234722221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45941.620234722221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45941.620234722221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45941.620234722221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45941.620234722221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45941.620234722221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45941.620234722221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45941.620234722221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45941.620234722221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45941.620234722221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45941.620234722221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45941.620234722221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45941.620234722221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45941.620234722221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45941.620234722221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45941.620234722221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45941.620234722221</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45941.620234722221</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45941.620234722221</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238.13951712962444</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33615</v>
      </c>
      <c r="E3" s="101" t="s">
        <v>38964</v>
      </c>
      <c r="F3" s="128"/>
      <c r="G3" s="129">
        <f ca="1">IFERROR(NOW()-F3,"")</f>
        <v>45941.620234722221</v>
      </c>
      <c r="H3" s="128">
        <v>45941.600543981483</v>
      </c>
      <c r="I3" s="124" t="str">
        <f>IFERROR(VLOOKUP(D3,DB!A:F,6,0),"")</f>
        <v>Generator-SG</v>
      </c>
      <c r="J3" s="124" t="str">
        <f>IFERROR(VLOOKUP(D3,DB!A:G,7,0),"")</f>
        <v>Vandalized</v>
      </c>
      <c r="K3" s="130" t="s">
        <v>39065</v>
      </c>
      <c r="L3" s="126" t="str">
        <f>IFERROR(VLOOKUP(D3,DB!A:I,9,0),"")</f>
        <v>Latis</v>
      </c>
    </row>
    <row r="4" spans="1:16" ht="15" customHeight="1">
      <c r="A4" s="124"/>
      <c r="B4" s="124" t="str">
        <f>IFERROR(VLOOKUP(D4,DB!A:K,11,0),"")</f>
        <v/>
      </c>
      <c r="C4" s="125"/>
      <c r="D4" s="126"/>
      <c r="E4" s="101"/>
      <c r="F4" s="128"/>
      <c r="G4" s="129">
        <f ca="1">IFERROR(NOW()-F4,"")</f>
        <v>45941.620234722221</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45941.620234722221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45941.620234722221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45941.620234722221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45941.620234722221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45941.620234722221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45941.620234722221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45941.620234722221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45941.620234722221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45941.620234722221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45941.620234722221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45941.620234722221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45941.620234722221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45941.620234722221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45941.620234722221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45941.620234722221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45941.620234722221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45941.620234722221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45941.620234722221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45941.620234722221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45941.620234722221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45941.620234722221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45941.620234722221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45941.620234722221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45941.620234722221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45941.620234722221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45941.620234722221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45941.620234722221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45941.620234722221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45941.620234722221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45941.620234722221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45941.620234722221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45941.620234722221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45941.620234722221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45941.620234722221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45941.620234722221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45941.620234722221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45941.620234722221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45941.620234722221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45941.620234722221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45941.620234722221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45941.620234722221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45941.620234722221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45941.620234722221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45941.620234722221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45941.620234722221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45941.620234722221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45941.620234722221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45941.620234722221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45941.620234722221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45941.620234722221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45941.620234722221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45941.620234722221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45941.620234722221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45941.620234722221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45941.620234722221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45941.620234722221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45941.620234722221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45941.620234722221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45941.620234722221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45941.620234722221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45941.620234722221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45941.620234722221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45941.620234722221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45941.620234722221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45941.620234722221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45941.620234722221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45941.620234722221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45941.620234722221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45941.620234722221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45941.620234722221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45941.620234722221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45941.620234722221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45941.620234722221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45941.620234722221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45941.620234722221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45941.620234722221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45941.620234722221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45941.620234722221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45941.620234722221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45941.620234722221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45941.620234722221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45941.620234722221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45941.620234722221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45941.620234722221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45941.620234722221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45941.620234722221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45941.620234722221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45941.620234722221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45941.620234722221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45941.620234722221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45941.620234722221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45941.620234722221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45941.620234722221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45941.620234722221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45941.620234722221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45941.620234722221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45941.620234722221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45941.620234722221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45941.620234722221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45941.620234722221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45941.620234722221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45941.620234722221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45941.620234722221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45941.620234722221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45941.620234722221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45941.620234722221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45941.620234722221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45941.620234722221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45941.620234722221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45941.620234722221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45941.620234722221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45941.620234722221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45941.620234722221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45941.620234722221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45941.620234722221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45941.620234722221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45941.620234722221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45941.620234722221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45941.620234722221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45941.620234722221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45941.620234722221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45941.620234722221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45941.620234722221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45941.620234722221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45941.620234722221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45941.620234722221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45941.620234722221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45941.620234722221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45941.620234722221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45941.620234722221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45941.620234722221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45941.620234722221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45941.620234722221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45941.620234722221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45941.620234722221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45941.620234722221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45941.620234722221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45941.620234722221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45941.620234722221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45941.620234722221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45941.620234722221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45941.620234722221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45941.620234722221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45941.620234722221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45941.620234722221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45941.620234722221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45941.620234722221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45941.620234722221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45941.620234722221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45941.620234722221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45941.620234722221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45941.620234722221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45941.620234722221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45941.620234722221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45941.620234722221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45941.620234722221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45941.620234722221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45941.620234722221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45941.620234722221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45941.620234722221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45941.620234722221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45941.620234722221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45941.620234722221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45941.620234722221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45941.620234722221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45941.620234722221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45941.620234722221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45941.620234722221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45941.620234722221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45941.620234722221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45941.620234722221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45941.620234722221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45941.620234722221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45941.620234722221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45941.620234722221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45941.620234722221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45941.620234722221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45941.620234722221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45941.620234722221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45941.620234722221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45941.620234722221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45941.620234722221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45941.620234722221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45941.620234722221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45941.620234722221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45941.620234722221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45941.620234722221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45941.620234722221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45941.620234722221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45941.620234722221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45941.620234722221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45941.620234722221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45941.620234722221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45941.620234722221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45941.620234722221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45941.620234722221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45941.620234722221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45941.620234722221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45941.620234722221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45941.620234722221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45941.620234722221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45941.620234722221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45941.620234722221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45941.620234722221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45941.620234722221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45941.620234722221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45941.620234722221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45941.620234722221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45941.620234722221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45941.620234722221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45941.620234722221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45941.620234722221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45941.620234722221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45941.620234722221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45941.620234722221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45941.620234722221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45941.620234722221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45941.620234722221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45941.620234722221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45941.620234722221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45941.620234722221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45941.620234722221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45941.620234722221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45941.620234722221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45941.620234722221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45941.620234722221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45941.620234722221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45941.620234722221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45941.620234722221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45941.620234722221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45941.620234722221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45941.620234722221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45941.620234722221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45941.620234722221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45941.620234722221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45941.620234722221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45941.620234722221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45941.620234722221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45941.620234722221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45941.620234722221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45941.620234722221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45941.620234722221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45941.620234722221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45941.620234722221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45941.620234722221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45941.620234722221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45941.620234722221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45941.620234722221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45941.620234722221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45941.620234722221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45941.620234722221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45941.620234722221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45941.620234722221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45941.620234722221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45941.620234722221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45941.620234722221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45941.620234722221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45941.620234722221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45941.620234722221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45941.620234722221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45941.620234722221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45941.620234722221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45941.620234722221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45941.620234722221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45941.620234722221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45941.620234722221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45941.620234722221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45941.620234722221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45941.620234722221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45941.620234722221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45941.620234722221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45941.620234722221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45941.620234722221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45941.620234722221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45941.620234722221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45941.620234722221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45941.620234722221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45941.620234722221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45941.620234722221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45941.620234722221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45941.620234722221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45941.620234722221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45941.620234722221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45941.620234722221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45941.620234722221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45941.620234722221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45941.620234722221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45941.620234722221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45941.620234722221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45941.620234722221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45941.620234722221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45941.620234722221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45941.620234722221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45941.620234722221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45941.620234722221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45941.620234722221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45941.620234722221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45941.620234722221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45941.620234722221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45941.620234722221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45941.620234722221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45941.620234722221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45941.620234722221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45941.620234722221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45941.620234722221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45941.620234722221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45941.620234722221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45941.620234722221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45941.620234722221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45941.620234722221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45941.620234722221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45941.620234722221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45941.620234722221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45941.620234722221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45941.620234722221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45941.620234722221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45941.620234722221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45941.620234722221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45941.620234722221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45941.620234722221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45941.620234722221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45941.620234722221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45941.620234722221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45941.620234722221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45941.620234722221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45941.620234722221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45941.620234722221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45941.620234722221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45941.620234722221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45941.620234722221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45941.620234722221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45941.620234722221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45941.620234722221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45941.620234722221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45941.620234722221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45941.620234722221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45941.620234722221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45941.620234722221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45941.620234722221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45941.620234722221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45941.620234722221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45941.620234722221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45941.620234722221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45941.620234722221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45941.620234722221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45941.620234722221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45941.620234722221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45941.620234722221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45941.620234722221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45941.620234722221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45941.620234722221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45941.620234722221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45941.620234722221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45941.620234722221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45941.620234722221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45941.620234722221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45941.620234722221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45941.620234722221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45941.620234722221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45941.620234722221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45941.620234722221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45941.620234722221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45941.620234722221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45941.620234722221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45941.620234722221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45941.620234722221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45941.620234722221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45941.620234722221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45941.620234722221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45941.620234722221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45941.620234722221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45941.620234722221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45941.620234722221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45941.620234722221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45941.620234722221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45941.620234722221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45941.620234722221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45941.620234722221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45941.620234722221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45941.620234722221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45941.620234722221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45941.620234722221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45941.620234722221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45941.620234722221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45941.620234722221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45941.620234722221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45941.620234722221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45941.620234722221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45941.620234722221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45941.620234722221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45941.620234722221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45941.620234722221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45941.620234722221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45941.620234722221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45941.620234722221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45941.620234722221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45941.620234722221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45941.620234722221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45941.620234722221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45941.620234722221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45941.620234722221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45941.620234722221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45941.620234722221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45941.620234722221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45941.620234722221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45941.620234722221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45941.620234722221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45941.620234722221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45941.620234722221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45941.620234722221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45941.620234722221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45941.620234722221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45941.620234722221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45941.620234722221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45941.620234722221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45941.620234722221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45941.620234722221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45941.620234722221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45941.620234722221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45941.620234722221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45941.620234722221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45941.620234722221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45941.620234722221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45941.620234722221</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45941.620234722221</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39066</v>
      </c>
      <c r="B2" s="37" t="str">
        <f>IFERROR(VLOOKUP(D2,DB!A:K,11,0),"")</f>
        <v>R5</v>
      </c>
      <c r="C2" s="37">
        <v>3</v>
      </c>
      <c r="D2" s="123" t="s">
        <v>36000</v>
      </c>
      <c r="E2" s="37" t="s">
        <v>38964</v>
      </c>
      <c r="F2" s="38">
        <v>45891.832060185188</v>
      </c>
      <c r="G2" s="155">
        <f ca="1">IFERROR(NOW()-F2,"")</f>
        <v>49.788174537032319</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5">
        <f t="shared" ref="G3" ca="1" si="0">IFERROR(NOW()-F3,"")</f>
        <v>15.431357407403993</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45941.620234722221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45941.620234722221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45941.620234722221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45941.620234722221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45941.620234722221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45941.620234722221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45941.620234722221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45941.620234722221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45941.620234722221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45941.620234722221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45941.620234722221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45941.620234722221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45941.620234722221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45941.620234722221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45941.620234722221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45941.620234722221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45941.620234722221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45941.620234722221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45941.620234722221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45941.620234722221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45941.620234722221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45941.620234722221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45941.620234722221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45941.620234722221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45941.620234722221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45941.620234722221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45941.620234722221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45941.620234722221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45941.620234722221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45941.620234722221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45941.620234722221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45941.620234722221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45941.620234722221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45941.620234722221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45941.620234722221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45941.620234722221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45941.620234722221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45941.620234722221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45941.620234722221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45941.620234722221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45941.620234722221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45941.620234722221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45941.620234722221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45941.620234722221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45941.620234722221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45941.620234722221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45941.620234722221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45941.620234722221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45941.620234722221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45941.620234722221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45941.620234722221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45941.620234722221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45941.620234722221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45941.620234722221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45941.620234722221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45941.620234722221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45941.620234722221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45941.620234722221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45941.620234722221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45941.620234722221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45941.620234722221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45941.620234722221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45941.620234722221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45941.620234722221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45941.620234722221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45941.620234722221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45941.620234722221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45941.620234722221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45941.620234722221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45941.620234722221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45941.620234722221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45941.620234722221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45941.620234722221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45941.620234722221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45941.620234722221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45941.620234722221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45941.620234722221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45941.620234722221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45941.620234722221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45941.620234722221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45941.620234722221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45941.620234722221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45941.620234722221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45941.620234722221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45941.620234722221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45941.620234722221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45941.620234722221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45941.620234722221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45941.620234722221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14.847387499998149</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2.0911722222226672</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7.7392624999993131</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0.59627638888923684</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37777</v>
      </c>
      <c r="E6" s="153" t="s">
        <v>38964</v>
      </c>
      <c r="F6" s="110">
        <v>45941.521770833337</v>
      </c>
      <c r="G6" s="78">
        <f ca="1">IFERROR(NOW()-F6,"-")</f>
        <v>9.8463888883998152E-2</v>
      </c>
      <c r="H6" s="110">
        <v>45941.515902777777</v>
      </c>
      <c r="I6" s="106" t="str">
        <f>IFERROR(VLOOKUP(D6,DB!A:F,6,0),"")</f>
        <v>Generator-SG</v>
      </c>
      <c r="J6" s="105" t="str">
        <f>IFERROR(VLOOKUP(D6,DB!A:G,7,0),"")</f>
        <v>Vandalized</v>
      </c>
      <c r="K6" s="111" t="s">
        <v>39079</v>
      </c>
      <c r="L6" s="112" t="str">
        <f>IFERROR(VLOOKUP(D6,DB!A:I,9,0),"")</f>
        <v>Latis</v>
      </c>
    </row>
    <row r="7" spans="1:16383" ht="31.5" customHeight="1">
      <c r="A7" s="107" t="s">
        <v>39080</v>
      </c>
      <c r="B7" s="106" t="str">
        <f>IFERROR(VLOOKUP(D7,DB!A:K,11,0),"")</f>
        <v>R6</v>
      </c>
      <c r="C7" s="108">
        <v>1</v>
      </c>
      <c r="D7" s="106" t="s">
        <v>33691</v>
      </c>
      <c r="E7" s="153" t="s">
        <v>38964</v>
      </c>
      <c r="F7" s="110"/>
      <c r="G7" s="78">
        <f ca="1">IFERROR(NOW()-F7,"-")</f>
        <v>45941.620234722221</v>
      </c>
      <c r="H7" s="110">
        <v>45941.588900462964</v>
      </c>
      <c r="I7" s="106" t="str">
        <f>IFERROR(VLOOKUP(D7,DB!A:F,6,0),"")</f>
        <v>SCECO</v>
      </c>
      <c r="J7" s="105" t="str">
        <f>IFERROR(VLOOKUP(D7,DB!A:G,7,0),"")</f>
        <v>Vandalized</v>
      </c>
      <c r="K7" s="111" t="s">
        <v>39081</v>
      </c>
      <c r="L7" s="112" t="str">
        <f>IFERROR(VLOOKUP(D7,DB!A:I,9,0),"")</f>
        <v>Latis</v>
      </c>
    </row>
    <row r="8" spans="1:16383" ht="31.5" customHeight="1">
      <c r="A8" s="107"/>
      <c r="B8" s="106" t="str">
        <f>IFERROR(VLOOKUP(D8,DB!A:K,11,0),"")</f>
        <v/>
      </c>
      <c r="C8" s="108"/>
      <c r="D8" s="106"/>
      <c r="E8" s="109"/>
      <c r="F8" s="110"/>
      <c r="G8" s="78">
        <f ca="1">IFERROR(NOW()-F8,"-")</f>
        <v>45941.620234722221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45941.620234722221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45941.620234722221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45941.620234722221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45941.620234722221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45941.620234722221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45941.620234722221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45941.620234722221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45941.620234722221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45941.620234722221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45941.620234722221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45941.620234722221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45941.620234722221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45941.620234722221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45941.620234722221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45941.620234722221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45941.620234722221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45941.620234722221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45941.620234722221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45941.620234722221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45941.620234722221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45941.620234722221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45941.620234722221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45941.620234722221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45941.620234722221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45941.620234722221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45941.620234722221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45941.620234722221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45941.620234722221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45941.620234722221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45941.620234722221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45941.620234722221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45941.620234722221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45941.620234722221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45941.620234722221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45941.620234722221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45941.620234722221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45941.620234722221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45941.620234722221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45941.620234722221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45941.620234722221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45941.620234722221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45941.620234722221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45941.620234722221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45941.620234722221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45941.620234722221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45941.620234722221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45941.620234722221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45941.620234722221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45941.620234722221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45941.620234722221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45941.620234722221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45941.620234722221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45941.620234722221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45941.620234722221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45941.620234722221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45941.620234722221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45941.620234722221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45941.620234722221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45941.620234722221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45941.620234722221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45941.620234722221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45941.620234722221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45941.620234722221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45941.620234722221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45941.620234722221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45941.620234722221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45941.620234722221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45941.620234722221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45941.620234722221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45941.620234722221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45941.620234722221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45941.620234722221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45941.620234722221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45941.620234722221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45941.620234722221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45941.620234722221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45941.620234722221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45941.620234722221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45941.620234722221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45941.620234722221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45941.620234722221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45941.620234722221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45941.620234722221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45941.620234722221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45941.620234722221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45941.620234722221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45941.620234722221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45941.620234722221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45941.620234722221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45941.620234722221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45941.620234722221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45941.620234722221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45941.620234722221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45941.620234722221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45941.620234722221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45941.620234722221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45941.620234722221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45941.620234722221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45941.620234722221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45941.620234722221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45941.620234722221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45941.620234722221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45941.620234722221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45941.620234722221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45941.620234722221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45941.620234722221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45941.620234722221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45941.620234722221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45941.620234722221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45941.620234722221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45941.620234722221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45941.620234722221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45941.620234722221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45941.620234722221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45941.620234722221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45941.620234722221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45941.620234722221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45941.620234722221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45941.620234722221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45941.620234722221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45941.620234722221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45941.620234722221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45941.620234722221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45941.620234722221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45941.620234722221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45941.620234722221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45941.620234722221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45941.620234722221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45941.620234722221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45941.620234722221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45941.620234722221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45941.620234722221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45941.620234722221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45941.620234722221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45941.620234722221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45941.620234722221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45941.620234722221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45941.620234722221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45941.620234722221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45941.620234722221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45941.620234722221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45941.620234722221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45941.620234722221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45941.620234722221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45941.620234722221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45941.620234722221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45941.620234722221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45941.620234722221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45941.620234722221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45941.620234722221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45941.620234722221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45941.620234722221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45941.620234722221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45941.620234722221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45941.620234722221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45941.620234722221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45941.620234722221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45941.620234722221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45941.620234722221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45941.620234722221</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