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20" documentId="13_ncr:1_{F6CB121F-512D-4AA6-A0C1-0FB36C537598}" xr6:coauthVersionLast="47" xr6:coauthVersionMax="47" xr10:uidLastSave="{3B641706-0CCF-46A2-8908-4BBB9FD16F0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<sst xmlns="http://schemas.openxmlformats.org/spreadsheetml/2006/main" count="178611" uniqueCount="39089">
  <si>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</si>
  <si>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</si>
  <si>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</si>
  <si>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</si>
  <si>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</si>
  <si>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</si>
  <si>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</si>
  <si>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</si>
  <si>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</si>
  <si>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</si>
  <si>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</si>
  <si>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</si>
  <si>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</si>
  <si>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</si>
  <si>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</si>
  <si>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</si>
  <si>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</si>
  <si>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</si>
  <si>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</si>
  <si>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</si>
  <si>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</si>
  <si>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</si>
  <si>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</si>
  <si>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</si>
  <si>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</si>
  <si>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</si>
  <si>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</si>
  <si>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</si>
  <si>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</si>
  <si>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</si>
  <si>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</si>
  <si>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</si>
  <si>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</si>
  <si>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</si>
  <si>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</si>
  <si>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</si>
  <si>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</si>
  <si>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</si>
  <si>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</si>
  <si>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</si>
  <si>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</si>
  <si>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</si>
  <si>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</si>
  <si>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</si>
  <si>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</si>
  <si>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</si>
  <si>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</si>
  <si>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</si>
  <si>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</si>
  <si>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</si>
  <si>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</si>
  <si>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</si>
  <si>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</si>
  <si>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</si>
  <si>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</si>
  <si>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</si>
  <si>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</si>
  <si>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</si>
  <si>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</si>
  <si>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</si>
  <si>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</si>
  <si>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</si>
  <si>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</si>
  <si>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</si>
  <si>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</si>
  <si>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</si>
  <si>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</si>
  <si>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</si>
  <si>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</si>
  <si>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</si>
  <si>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</si>
  <si>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</si>
  <si>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</si>
  <si>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</si>
  <si>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</si>
  <si>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</si>
  <si>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</si>
  <si>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</si>
  <si>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</si>
  <si>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</si>
  <si>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</si>
  <si>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</si>
  <si>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</si>
  <si>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</si>
  <si>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</si>
  <si>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</si>
  <si>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</si>
  <si>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</si>
  <si>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</si>
  <si>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</si>
  <si>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</si>
  <si>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</si>
  <si>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</si>
  <si>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</si>
  <si>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</si>
  <si>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</si>
  <si>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</si>
  <si>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</si>
  <si>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</si>
  <si>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</si>
  <si>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</si>
  <si>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</si>
  <si>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</si>
  <si>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</si>
  <si>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</si>
  <si>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</si>
  <si>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</si>
  <si>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</si>
  <si>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</si>
  <si>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</si>
  <si>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</si>
  <si>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</si>
  <si>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</si>
  <si>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</si>
  <si>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</si>
  <si>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</si>
  <si>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</si>
  <si>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</si>
  <si>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</si>
  <si>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</si>
  <si>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</si>
  <si>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</si>
  <si>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</si>
  <si>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</si>
  <si>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</si>
  <si>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</si>
  <si>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</si>
  <si>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</si>
  <si>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</si>
  <si>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</si>
  <si>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</si>
  <si>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</si>
  <si>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</si>
  <si>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</si>
  <si>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</si>
  <si>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</si>
  <si>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</si>
  <si>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</si>
  <si>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</si>
  <si>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</si>
  <si>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</si>
  <si>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</si>
  <si>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</si>
  <si>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</si>
  <si>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</si>
  <si>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</si>
  <si>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</si>
  <si>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</si>
  <si>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</si>
  <si>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</si>
  <si>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</si>
  <si>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</si>
  <si>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</si>
  <si>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</si>
  <si>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</si>
  <si>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</si>
  <si>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</si>
  <si>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</si>
  <si>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</si>
  <si>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</si>
  <si>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</si>
  <si>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</si>
  <si>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</si>
  <si>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</si>
  <si>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</si>
  <si>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</si>
  <si>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</si>
  <si>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</si>
  <si>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</si>
  <si>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</si>
  <si>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</si>
  <si>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</si>
  <si>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</si>
  <si>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</si>
  <si>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</si>
  <si>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</si>
  <si>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</si>
  <si>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</si>
  <si>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</si>
  <si>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</si>
  <si>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</si>
  <si>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</si>
  <si>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</si>
  <si>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</si>
  <si>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</si>
  <si>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</si>
  <si>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</si>
  <si>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</si>
  <si>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</si>
  <si>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</si>
  <si>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</si>
  <si>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</si>
  <si>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</si>
  <si>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</si>
  <si>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</si>
  <si>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</si>
  <si>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</si>
  <si>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</si>
  <si>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</si>
  <si>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</si>
  <si>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</si>
  <si>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</si>
  <si>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</si>
  <si>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</si>
  <si>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</si>
  <si>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</si>
  <si>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</si>
  <si>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</si>
  <si>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</si>
  <si>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</si>
  <si>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</si>
  <si>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</si>
  <si>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</si>
  <si>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</si>
  <si>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</si>
  <si>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</si>
  <si>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</si>
  <si>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</si>
  <si>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</si>
  <si>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</si>
  <si>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</si>
  <si>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</si>
  <si>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</si>
  <si>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</si>
  <si>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</si>
  <si>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</si>
  <si>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</si>
  <si>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</si>
  <si>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</si>
  <si>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</si>
  <si>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</si>
  <si>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</si>
  <si>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</si>
  <si>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</si>
  <si>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</si>
  <si>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</si>
  <si>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</si>
  <si>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</si>
  <si>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</si>
  <si>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</si>
  <si>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</si>
  <si>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</si>
  <si>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</si>
  <si>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</si>
  <si>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</si>
  <si>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</si>
  <si>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</si>
  <si>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</si>
  <si>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</si>
  <si>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</si>
  <si>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</si>
  <si>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</si>
  <si>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</si>
  <si>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</si>
  <si>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</si>
  <si>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</si>
  <si>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</si>
  <si>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</si>
  <si>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</si>
  <si>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</si>
  <si>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</si>
  <si>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</si>
  <si>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</si>
  <si>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</si>
  <si>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</si>
  <si>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</si>
  <si>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</si>
  <si>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</si>
  <si>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</si>
  <si>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</si>
  <si>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</si>
  <si>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</si>
  <si>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</si>
  <si>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</si>
  <si>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</si>
  <si>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</si>
  <si>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</si>
  <si>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</si>
  <si>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</si>
  <si>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</si>
  <si>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</si>
  <si>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</si>
  <si>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</si>
  <si>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</si>
  <si>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</si>
  <si>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</si>
  <si>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</si>
  <si>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</si>
  <si>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</si>
  <si>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</si>
  <si>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</si>
  <si>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</si>
  <si>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</si>
  <si>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</si>
  <si>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</si>
  <si>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</si>
  <si>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</si>
  <si>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</si>
  <si>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</si>
  <si>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</si>
  <si>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</si>
  <si>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</si>
  <si>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</si>
  <si>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</si>
  <si>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</si>
  <si>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</si>
  <si>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</si>
  <si>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</si>
  <si>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</si>
  <si>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</si>
  <si>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</si>
  <si>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</si>
  <si>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</si>
  <si>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</si>
  <si>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</si>
  <si>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</si>
  <si>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</si>
  <si>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</si>
  <si>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</si>
  <si>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</si>
  <si>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</si>
  <si>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</si>
  <si>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</si>
  <si>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</si>
  <si>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</si>
  <si>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</si>
  <si>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</si>
  <si>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</si>
  <si>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</si>
  <si>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</si>
  <si>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</si>
  <si>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</si>
  <si>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</si>
  <si>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</si>
  <si>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</si>
  <si>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</si>
  <si>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</si>
  <si>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</si>
  <si>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</si>
  <si>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</si>
  <si>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</si>
  <si>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</si>
  <si>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</si>
  <si>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</si>
  <si>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</si>
  <si>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</si>
  <si>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</si>
  <si>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</si>
  <si>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</si>
  <si>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</si>
  <si>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</si>
  <si>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</si>
  <si>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</si>
  <si>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</si>
  <si>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</si>
  <si>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</si>
  <si>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</si>
  <si>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</si>
  <si>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</si>
  <si>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</si>
  <si>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</si>
  <si>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</si>
  <si>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</si>
  <si>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</si>
  <si>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</si>
  <si>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</si>
  <si>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</si>
  <si>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</si>
  <si>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</si>
  <si>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</si>
  <si>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</si>
  <si>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</si>
  <si>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</si>
  <si>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</si>
  <si>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</si>
  <si>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</si>
  <si>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</si>
  <si>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</si>
  <si>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</si>
  <si>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</si>
  <si>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</si>
  <si>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</si>
  <si>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</si>
  <si>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</si>
  <si>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</si>
  <si>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</si>
  <si>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</si>
  <si>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</si>
  <si>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</si>
  <si>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</si>
  <si>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</si>
  <si>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</si>
  <si>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</si>
  <si>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</si>
  <si>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</si>
  <si>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</si>
  <si>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</si>
  <si>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</si>
  <si>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</si>
  <si>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</si>
  <si>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</si>
  <si>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</si>
  <si>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</si>
  <si>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</si>
  <si>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</si>
  <si>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</si>
  <si>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</si>
  <si>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</si>
  <si>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</si>
  <si>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</si>
  <si>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</si>
  <si>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</si>
  <si>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</si>
  <si>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</si>
  <si>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</si>
  <si>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</si>
  <si>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</si>
  <si>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</si>
  <si>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</si>
  <si>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</si>
  <si>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</si>
  <si>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</si>
  <si>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</si>
  <si>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</si>
  <si>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</si>
  <si>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</si>
  <si>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</si>
  <si>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</si>
  <si>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</si>
  <si>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</si>
  <si>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</si>
  <si>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</si>
  <si>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</si>
  <si>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</si>
  <si>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</si>
  <si>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</si>
  <si>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</si>
  <si>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</si>
  <si>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</si>
  <si>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</si>
  <si>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</si>
  <si>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</si>
  <si>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</si>
  <si>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</si>
  <si>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</si>
  <si>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</si>
  <si>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</si>
  <si>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</si>
  <si>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</si>
  <si>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</si>
  <si>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</si>
  <si>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</si>
  <si>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</si>
  <si>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</si>
  <si>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</si>
  <si>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</si>
  <si>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</si>
  <si>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</si>
  <si>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</si>
  <si>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</si>
  <si>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</si>
  <si>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</si>
  <si>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</si>
  <si>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</si>
  <si>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</si>
  <si>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</si>
  <si>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</si>
  <si>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</si>
  <si>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</si>
  <si>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</si>
  <si>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</si>
  <si>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</si>
  <si>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</si>
  <si>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</si>
  <si>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</si>
  <si>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</si>
  <si>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</si>
  <si>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</si>
  <si>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</si>
  <si>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</si>
  <si>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</si>
  <si>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</si>
  <si>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</si>
  <si>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</si>
  <si>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</si>
  <si>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</si>
  <si>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</si>
  <si>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</si>
  <si>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</si>
  <si>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</si>
  <si>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</si>
  <si>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</si>
  <si>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</si>
  <si>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</si>
  <si>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</si>
  <si>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</si>
  <si>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</si>
  <si>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</si>
  <si>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</si>
  <si>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</si>
  <si>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</si>
  <si>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</si>
  <si>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</si>
  <si>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</si>
  <si>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</si>
  <si>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</si>
  <si>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</si>
  <si>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</si>
  <si>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</si>
  <si>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</si>
  <si>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</si>
  <si>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</si>
  <si>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</si>
  <si>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</si>
  <si>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</si>
  <si>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</si>
  <si>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</si>
  <si>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</si>
  <si>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</si>
  <si>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</si>
  <si>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</si>
  <si>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</si>
  <si>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</si>
  <si>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</si>
  <si>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</si>
  <si>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</si>
  <si>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</si>
  <si>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</si>
  <si>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</si>
  <si>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</si>
  <si>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</si>
  <si>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</si>
  <si>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</si>
  <si>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</si>
  <si>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</si>
  <si>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</si>
  <si>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</si>
  <si>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</si>
  <si>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</si>
  <si>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</si>
  <si>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</si>
  <si>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</si>
  <si>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</si>
  <si>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</si>
  <si>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</si>
  <si>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</si>
  <si>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</si>
  <si>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</si>
  <si>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</si>
  <si>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</si>
  <si>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</si>
  <si>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</si>
  <si>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</si>
  <si>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</si>
  <si>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</si>
  <si>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</si>
  <si>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</si>
  <si>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</si>
  <si>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</si>
  <si>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</si>
  <si>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</si>
  <si>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</si>
  <si>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</si>
  <si>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</si>
  <si>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</si>
  <si>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</si>
  <si>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</si>
  <si>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</si>
  <si>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</si>
  <si>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</si>
  <si>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</si>
  <si>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</si>
  <si>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</si>
  <si>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</si>
  <si>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</si>
  <si>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</si>
  <si>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</si>
  <si>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</si>
  <si>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</si>
  <si>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</si>
  <si>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</si>
  <si>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</si>
  <si>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</si>
  <si>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</si>
  <si>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</si>
  <si>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</si>
  <si>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</si>
  <si>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</si>
  <si>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</si>
  <si>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</si>
  <si>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</si>
  <si>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</si>
  <si>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</si>
  <si>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</si>
  <si>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</si>
  <si>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</si>
  <si>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</si>
  <si>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</si>
  <si>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</si>
  <si>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</si>
  <si>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</si>
  <si>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</si>
  <si>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</si>
  <si>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</si>
  <si>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</si>
  <si>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</si>
  <si>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</si>
  <si>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</si>
  <si>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</si>
  <si>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</si>
  <si>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</si>
  <si>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</si>
  <si>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</si>
  <si>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</si>
  <si>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</si>
  <si>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</si>
  <si>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</si>
  <si>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</si>
  <si>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</si>
  <si>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</si>
  <si>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</si>
  <si>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</si>
  <si>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</si>
  <si>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</si>
  <si>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</si>
  <si>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</si>
  <si>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</si>
  <si>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</si>
  <si>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</si>
  <si>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</si>
  <si>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</si>
  <si>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</si>
  <si>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</si>
  <si>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</si>
  <si>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</si>
  <si>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</si>
  <si>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</si>
  <si>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</si>
  <si>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</si>
  <si>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</si>
  <si>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</si>
  <si>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</si>
  <si>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</si>
  <si>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</si>
  <si>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</si>
  <si>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</si>
  <si>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</si>
  <si>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</si>
  <si>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</si>
  <si>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</si>
  <si>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</si>
  <si>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</si>
  <si>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</si>
  <si>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</si>
  <si>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</si>
  <si>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</si>
  <si>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</si>
  <si>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</si>
  <si>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</si>
  <si>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</si>
  <si>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</si>
  <si>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</si>
  <si>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</si>
  <si>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</si>
  <si>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</si>
  <si>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</si>
  <si>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</si>
  <si>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</si>
  <si>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</si>
  <si>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</si>
  <si>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</si>
  <si>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</si>
  <si>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</si>
  <si>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</si>
  <si>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</si>
  <si>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</si>
  <si>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</si>
  <si>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</si>
  <si>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</si>
  <si>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</si>
  <si>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</si>
  <si>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</si>
  <si>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</si>
  <si>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</si>
  <si>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</si>
  <si>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</si>
  <si>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</si>
  <si>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</si>
  <si>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</si>
  <si>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</si>
  <si>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</si>
  <si>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</si>
  <si>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</si>
  <si>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</si>
  <si>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</si>
  <si>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</si>
  <si>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</si>
  <si>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</si>
  <si>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</si>
  <si>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</si>
  <si>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</si>
  <si>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</si>
  <si>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</si>
  <si>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</si>
  <si>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</si>
  <si>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</si>
  <si>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</si>
  <si>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</si>
  <si>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</si>
  <si>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</si>
  <si>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</si>
  <si>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</si>
  <si>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</si>
  <si>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</si>
  <si>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</si>
  <si>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</si>
  <si>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</si>
  <si>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</si>
  <si>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</si>
  <si>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</si>
  <si>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</si>
  <si>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</si>
  <si>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</si>
  <si>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</si>
  <si>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</si>
  <si>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</si>
  <si>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</si>
  <si>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</si>
  <si>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</si>
  <si>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</si>
  <si>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</si>
  <si>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</si>
  <si>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</si>
  <si>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</si>
  <si>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</si>
  <si>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</si>
  <si>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</si>
  <si>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</si>
  <si>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</si>
  <si>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</si>
  <si>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</si>
  <si>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</si>
  <si>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</si>
  <si>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</si>
  <si>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</si>
  <si>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</si>
  <si>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</si>
  <si>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</si>
  <si>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</si>
  <si>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</si>
  <si>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</si>
  <si>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</si>
  <si>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</si>
  <si>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</si>
  <si>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</si>
  <si>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</si>
  <si>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</si>
  <si>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</si>
  <si>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</si>
  <si>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</si>
  <si>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</si>
  <si>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</si>
  <si>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</si>
  <si>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</si>
  <si>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</si>
  <si>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</si>
  <si>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</si>
  <si>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</si>
  <si>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</si>
  <si>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</si>
  <si>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</si>
  <si>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</si>
  <si>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</si>
  <si>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</si>
  <si>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</si>
  <si>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</si>
  <si>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</si>
  <si>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</si>
  <si>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</si>
  <si>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</si>
  <si>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</si>
  <si>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</si>
  <si>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</si>
  <si>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</si>
  <si>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</si>
  <si>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</si>
  <si>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</si>
  <si>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</si>
  <si>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</si>
  <si>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</si>
  <si>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</si>
  <si>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</si>
  <si>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</si>
  <si>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</si>
  <si>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</si>
  <si>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</si>
  <si>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</si>
  <si>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</si>
  <si>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</si>
  <si>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</si>
  <si>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</si>
  <si>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</si>
  <si>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</si>
  <si>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</si>
  <si>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</si>
  <si>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</si>
  <si>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</si>
  <si>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</si>
  <si>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</si>
  <si>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</si>
  <si>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</si>
  <si>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</si>
  <si>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</si>
  <si>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</si>
  <si>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</si>
  <si>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</si>
  <si>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</si>
  <si>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</si>
  <si>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</si>
  <si>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</si>
  <si>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</si>
  <si>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</si>
  <si>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</si>
  <si>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</si>
  <si>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</si>
  <si>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</si>
  <si>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</si>
  <si>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</si>
  <si>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</si>
  <si>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</si>
  <si>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</si>
  <si>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</si>
  <si>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</si>
  <si>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</si>
  <si>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</si>
  <si>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</si>
  <si>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</si>
  <si>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</si>
  <si>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</si>
  <si>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</si>
  <si>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</si>
  <si>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</si>
  <si>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</si>
  <si>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</si>
  <si>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</si>
  <si>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</si>
  <si>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</si>
  <si>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</si>
  <si>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</si>
  <si>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</si>
  <si>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</si>
  <si>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</si>
  <si>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</si>
  <si>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</si>
  <si>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</si>
  <si>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</si>
  <si>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</si>
  <si>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</si>
  <si>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</si>
  <si>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</si>
  <si>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</si>
  <si>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</si>
  <si>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</si>
  <si>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</si>
  <si>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</si>
  <si>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</si>
  <si>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</si>
  <si>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</si>
  <si>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</si>
  <si>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</si>
  <si>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</si>
  <si>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</si>
  <si>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</si>
  <si>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</si>
  <si>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</si>
  <si>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</si>
  <si>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</si>
  <si>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</si>
  <si>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</si>
  <si>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</si>
  <si>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</si>
  <si>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</si>
  <si>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</si>
  <si>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</si>
  <si>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</si>
  <si>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</si>
  <si>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</si>
  <si>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</si>
  <si>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</si>
  <si>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</si>
  <si>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</si>
  <si>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</si>
  <si>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</si>
  <si>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</si>
  <si>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</si>
  <si>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</si>
  <si>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</si>
  <si>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</si>
  <si>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</si>
  <si>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</si>
  <si>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</si>
  <si>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</si>
  <si>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</si>
  <si>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</si>
  <si>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</si>
  <si>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</si>
  <si>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</si>
  <si>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</si>
  <si>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</si>
  <si>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</si>
  <si>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</si>
  <si>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</si>
  <si>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</si>
  <si>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</si>
  <si>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</si>
  <si>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</si>
  <si>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</si>
  <si>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</si>
  <si>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</si>
  <si>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</si>
  <si>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</si>
  <si>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</si>
  <si>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</si>
  <si>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</si>
  <si>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</si>
  <si>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</si>
  <si>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</si>
  <si>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</si>
  <si>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</si>
  <si>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</si>
  <si>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</si>
  <si>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</si>
  <si>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</si>
  <si>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</si>
  <si>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</si>
  <si>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</si>
  <si>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</si>
  <si>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</si>
  <si>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</si>
  <si>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</si>
  <si>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</si>
  <si>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</si>
  <si>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</si>
  <si>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</si>
  <si>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</si>
  <si>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</si>
  <si>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</si>
  <si>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</si>
  <si>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</si>
  <si>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</si>
  <si>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</si>
  <si>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</si>
  <si>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</si>
  <si>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</si>
  <si>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</si>
  <si>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</si>
  <si>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</si>
  <si>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</si>
  <si>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</si>
  <si>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</si>
  <si>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</si>
  <si>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</si>
  <si>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</si>
  <si>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</si>
  <si>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</si>
  <si>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</si>
  <si>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</si>
  <si>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</si>
  <si>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</si>
  <si>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</si>
  <si>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</si>
  <si>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</si>
  <si>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</si>
  <si>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</si>
  <si>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</si>
  <si>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</si>
  <si>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</si>
  <si>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</si>
  <si>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</si>
  <si>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</si>
  <si>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</si>
  <si>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</si>
  <si>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</si>
  <si>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</si>
  <si>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</si>
  <si>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</si>
  <si>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</si>
  <si>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</si>
  <si>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</si>
  <si>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</si>
  <si>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</si>
  <si>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</si>
  <si>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</si>
  <si>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</si>
  <si>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</si>
  <si>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</si>
  <si>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</si>
  <si>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</si>
  <si>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</si>
  <si>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</si>
  <si>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</si>
  <si>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</si>
  <si>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</si>
  <si>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</si>
  <si>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</si>
  <si>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</si>
  <si>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</si>
  <si>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</si>
  <si>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</si>
  <si>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</si>
  <si>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</si>
  <si>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</si>
  <si>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</si>
  <si>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</si>
  <si>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</si>
  <si>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</si>
  <si>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</si>
  <si>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</si>
  <si>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</si>
  <si>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</si>
  <si>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</si>
  <si>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</si>
  <si>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</si>
  <si>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</si>
  <si>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</si>
  <si>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</si>
  <si>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</si>
  <si>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</si>
  <si>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</si>
  <si>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</si>
  <si>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</si>
  <si>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</si>
  <si>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</si>
  <si>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</si>
  <si>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</si>
  <si>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</si>
  <si>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</si>
  <si>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</si>
  <si>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</si>
  <si>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</si>
  <si>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</si>
  <si>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</si>
  <si>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</si>
  <si>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</si>
  <si>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</si>
  <si>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</si>
  <si>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</si>
  <si>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</si>
  <si>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</si>
  <si>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</si>
  <si>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</si>
  <si>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</si>
  <si>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</si>
  <si>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</si>
  <si>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</si>
  <si>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</si>
  <si>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</si>
  <si>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</si>
  <si>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</si>
  <si>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</si>
  <si>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</si>
  <si>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</si>
  <si>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</si>
  <si>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</si>
  <si>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</si>
  <si>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</si>
  <si>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</si>
  <si>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</si>
  <si>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</si>
  <si>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</si>
  <si>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</si>
  <si>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</si>
  <si>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</si>
  <si>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</si>
  <si>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</si>
  <si>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</si>
  <si>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</si>
  <si>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</si>
  <si>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</si>
  <si>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</si>
  <si>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</si>
  <si>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</si>
  <si>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</si>
  <si>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</si>
  <si>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</si>
  <si>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</si>
  <si>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</si>
  <si>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</si>
  <si>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</si>
  <si>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</si>
  <si>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</si>
  <si>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</si>
  <si>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</si>
  <si>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</si>
  <si>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</si>
  <si>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</si>
  <si>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</si>
  <si>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</si>
  <si>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</si>
  <si>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</si>
  <si>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</si>
  <si>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</si>
  <si>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</si>
  <si>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</si>
  <si>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</si>
  <si>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</si>
  <si>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</si>
  <si>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</si>
  <si>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</si>
  <si>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</si>
  <si>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</si>
  <si>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</si>
  <si>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</si>
  <si>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</si>
  <si>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</si>
  <si>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</si>
  <si>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</si>
  <si>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</si>
  <si>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</si>
  <si>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</si>
  <si>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</si>
  <si>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</si>
  <si>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</si>
  <si>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</si>
  <si>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</si>
  <si>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</si>
  <si>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</si>
  <si>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</si>
  <si>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</si>
  <si>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</si>
  <si>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</si>
  <si>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</si>
  <si>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</si>
  <si>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</si>
  <si>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</si>
  <si>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</si>
  <si>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</si>
  <si>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</si>
  <si>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</si>
  <si>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</si>
  <si>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</si>
  <si>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</si>
  <si>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</si>
  <si>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</si>
  <si>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</si>
  <si>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</si>
  <si>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</si>
  <si>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</si>
  <si>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</si>
  <si>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</si>
  <si>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</si>
  <si>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</si>
  <si>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</si>
  <si>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</si>
  <si>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</si>
  <si>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</si>
  <si>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</si>
  <si>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</si>
  <si>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</si>
  <si>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</si>
  <si>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</si>
  <si>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</si>
  <si>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</si>
  <si>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</si>
  <si>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</si>
  <si>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</si>
  <si>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</si>
  <si>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</si>
  <si>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</si>
  <si>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</si>
  <si>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</si>
  <si>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</si>
  <si>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</si>
  <si>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</si>
  <si>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</si>
  <si>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</si>
  <si>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</si>
  <si>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</si>
  <si>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</si>
  <si>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</si>
  <si>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</si>
  <si>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</si>
  <si>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</si>
  <si>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</si>
  <si>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</si>
  <si>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</si>
  <si>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</si>
  <si>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</si>
  <si>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</si>
  <si>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</si>
  <si>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</si>
  <si>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</si>
  <si>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</si>
  <si>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</si>
  <si>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</si>
  <si>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</si>
  <si>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</si>
  <si>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</si>
  <si>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</si>
  <si>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</si>
  <si>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</si>
  <si>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</si>
  <si>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</si>
  <si>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</si>
  <si>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</si>
  <si>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</si>
  <si>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</si>
  <si>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</si>
  <si>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</si>
  <si>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</si>
  <si>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</si>
  <si>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</si>
  <si>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</si>
  <si>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</si>
  <si>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</si>
  <si>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</si>
  <si>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</si>
  <si>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</si>
  <si>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</si>
  <si>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</si>
  <si>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</si>
  <si>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</si>
  <si>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</si>
  <si>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</si>
  <si>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</si>
  <si>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</si>
  <si>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</si>
  <si>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</si>
  <si>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</si>
  <si>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</si>
  <si>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</si>
  <si>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</si>
  <si>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</si>
  <si>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</si>
  <si>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</si>
  <si>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</si>
  <si>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</si>
  <si>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</si>
  <si>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</si>
  <si>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</si>
  <si>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</si>
  <si>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</si>
  <si>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</si>
  <si>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</si>
  <si>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</si>
  <si>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</si>
  <si>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</si>
  <si>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</si>
  <si>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</si>
  <si>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</si>
  <si>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</si>
  <si>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</si>
  <si>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</si>
  <si>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</si>
  <si>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</si>
  <si>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</si>
  <si>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</si>
  <si>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</si>
  <si>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</si>
  <si>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</si>
  <si>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</si>
  <si>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</si>
  <si>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</si>
  <si>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</si>
  <si>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</si>
  <si>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</si>
  <si>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</si>
  <si>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</si>
  <si>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</si>
  <si>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</si>
  <si>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</si>
  <si>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</si>
  <si>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</si>
  <si>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</si>
  <si>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</si>
  <si>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</si>
  <si>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</si>
  <si>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</si>
  <si>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</si>
  <si>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</si>
  <si>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</si>
  <si>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</si>
  <si>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</si>
  <si>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</si>
  <si>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</si>
  <si>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</si>
  <si>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</si>
  <si>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</si>
  <si>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</si>
  <si>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</si>
  <si>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</si>
  <si>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</si>
  <si>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</si>
  <si>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</si>
  <si>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</si>
  <si>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</si>
  <si>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</si>
  <si>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</si>
  <si>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</si>
  <si>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</si>
  <si>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</si>
  <si>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</si>
  <si>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</si>
  <si>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</si>
  <si>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</si>
  <si>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</si>
  <si>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</si>
  <si>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</si>
  <si>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</si>
  <si>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</si>
  <si>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</si>
  <si>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</si>
  <si>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</si>
  <si>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</si>
  <si>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</si>
  <si>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</si>
  <si>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</si>
  <si>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</si>
  <si>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</si>
  <si>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</si>
  <si>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</si>
  <si>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</si>
  <si>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</si>
  <si>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</si>
  <si>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</si>
  <si>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</si>
  <si>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</si>
  <si>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</si>
  <si>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</si>
  <si>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</si>
  <si>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</si>
  <si>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</si>
  <si>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</si>
  <si>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</si>
  <si>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</si>
  <si>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</si>
  <si>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</si>
  <si>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</si>
  <si>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</si>
  <si>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</si>
  <si>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</si>
  <si>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</si>
  <si>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</si>
  <si>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</si>
  <si>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</si>
  <si>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</si>
  <si>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</si>
  <si>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</si>
  <si>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</si>
  <si>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</si>
  <si>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</si>
  <si>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</si>
  <si>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</si>
  <si>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</si>
  <si>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</si>
  <si>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</si>
  <si>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</si>
  <si>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</si>
  <si>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</si>
  <si>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</si>
  <si>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</si>
  <si>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</si>
  <si>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</si>
  <si>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</si>
  <si>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</si>
  <si>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</si>
  <si>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</si>
  <si>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</si>
  <si>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</si>
  <si>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</si>
  <si>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</si>
  <si>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</si>
  <si>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</si>
  <si>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</si>
  <si>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</si>
  <si>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</si>
  <si>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</si>
  <si>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</si>
  <si>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</si>
  <si>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</si>
  <si>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</si>
  <si>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</si>
  <si>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</si>
  <si>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</si>
  <si>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</si>
  <si>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</si>
  <si>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</si>
  <si>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</si>
  <si>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</si>
  <si>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</si>
  <si>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</si>
  <si>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</si>
  <si>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</si>
  <si>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</si>
  <si>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</si>
  <si>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</si>
  <si>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</si>
  <si>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</si>
  <si>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</si>
  <si>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</si>
  <si>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</si>
  <si>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</si>
  <si>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</si>
  <si>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</si>
  <si>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</si>
  <si>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</si>
  <si>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</si>
  <si>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</si>
  <si>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</si>
  <si>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</si>
  <si>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</si>
  <si>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</si>
  <si>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</si>
  <si>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</si>
  <si>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</si>
  <si>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</si>
  <si>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</si>
  <si>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</si>
  <si>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</si>
  <si>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</si>
  <si>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</si>
  <si>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</si>
  <si>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</si>
  <si>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</si>
  <si>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</si>
  <si>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</si>
  <si>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</si>
  <si>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</si>
  <si>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</si>
  <si>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</si>
  <si>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</si>
  <si>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</si>
  <si>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</si>
  <si>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</si>
  <si>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</si>
  <si>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</si>
  <si>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</si>
  <si>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</si>
  <si>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</si>
  <si>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</si>
  <si>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</si>
  <si>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</si>
  <si>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</si>
  <si>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</si>
  <si>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</si>
  <si>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</si>
  <si>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</si>
  <si>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</si>
  <si>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</si>
  <si>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</si>
  <si>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</si>
  <si>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</si>
  <si>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</si>
  <si>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</si>
  <si>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</si>
  <si>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</si>
  <si>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</si>
  <si>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</si>
  <si>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</si>
  <si>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</si>
  <si>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</si>
  <si>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</si>
  <si>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</si>
  <si>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</si>
  <si>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</si>
  <si>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</si>
  <si>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</si>
  <si>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</si>
  <si>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</si>
  <si>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</si>
  <si>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</si>
  <si>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</si>
  <si>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</si>
  <si>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</si>
  <si>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</si>
  <si>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</si>
  <si>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</si>
  <si>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</si>
  <si>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</si>
  <si>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</si>
  <si>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</si>
  <si>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</si>
  <si>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</si>
  <si>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</si>
  <si>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</si>
  <si>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</si>
  <si>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</si>
  <si>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</si>
  <si>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</si>
  <si>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</si>
  <si>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</si>
  <si>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</si>
  <si>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</si>
  <si>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</si>
  <si>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</si>
  <si>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</si>
  <si>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</si>
  <si>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</si>
  <si>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</si>
  <si>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</si>
  <si>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</si>
  <si>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</si>
  <si>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</si>
  <si>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</si>
  <si>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</si>
  <si>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</si>
  <si>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</si>
  <si>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</si>
  <si>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</si>
  <si>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</si>
  <si>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</si>
  <si>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</si>
  <si>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</si>
  <si>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</si>
  <si>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</si>
  <si>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</si>
  <si>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</si>
  <si>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</si>
  <si>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</si>
  <si>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</si>
  <si>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</si>
  <si>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</si>
  <si>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</si>
  <si>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</si>
  <si>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</si>
  <si>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</si>
  <si>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</si>
  <si>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</si>
  <si>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</si>
  <si>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</si>
  <si>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</si>
  <si>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</si>
  <si>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</si>
  <si>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</si>
  <si>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</si>
  <si>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</si>
  <si>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</si>
  <si>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</si>
  <si>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</si>
  <si>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</si>
  <si>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</si>
  <si>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</si>
  <si>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</si>
  <si>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</si>
  <si>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</si>
  <si>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</si>
  <si>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</si>
  <si>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</si>
  <si>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</si>
  <si>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</si>
  <si>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</si>
  <si>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</si>
  <si>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</si>
  <si>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</si>
  <si>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</si>
  <si>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</si>
  <si>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</si>
  <si>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</si>
  <si>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</si>
  <si>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</si>
  <si>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</si>
  <si>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</si>
  <si>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</si>
  <si>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</si>
  <si>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</si>
  <si>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</si>
  <si>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</si>
  <si>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</si>
  <si>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</si>
  <si>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</si>
  <si>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</si>
  <si>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</si>
  <si>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</si>
  <si>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</si>
  <si>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</si>
  <si>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</si>
  <si>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</si>
  <si>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</si>
  <si>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</si>
  <si>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</si>
  <si>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</si>
  <si>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</si>
  <si>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</si>
  <si>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</si>
  <si>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</si>
  <si>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</si>
  <si>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</si>
  <si>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</si>
  <si>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</si>
  <si>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</si>
  <si>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</si>
  <si>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</si>
  <si>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</si>
  <si>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</si>
  <si>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</si>
  <si>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</si>
  <si>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</si>
  <si>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</si>
  <si>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</si>
  <si>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</si>
  <si>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</si>
  <si>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</si>
  <si>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</si>
  <si>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</si>
  <si>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</si>
  <si>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</si>
  <si>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</si>
  <si>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</si>
  <si>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</si>
  <si>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</si>
  <si>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</si>
  <si>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</si>
  <si>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</si>
  <si>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</si>
  <si>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</si>
  <si>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</si>
  <si>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</si>
  <si>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</si>
  <si>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</si>
  <si>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</si>
  <si>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</si>
  <si>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</si>
  <si>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</si>
  <si>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</si>
  <si>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</si>
  <si>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</si>
  <si>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</si>
  <si>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</si>
  <si>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</si>
  <si>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</si>
  <si>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</si>
  <si>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</si>
  <si>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</si>
  <si>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</si>
  <si>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</si>
  <si>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</si>
  <si>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</si>
  <si>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</si>
  <si>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</si>
  <si>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</si>
  <si>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</si>
  <si>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</si>
  <si>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</si>
  <si>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</si>
  <si>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</si>
  <si>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</si>
  <si>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</si>
  <si>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</si>
  <si>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</si>
  <si>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</si>
  <si>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</si>
  <si>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</si>
  <si>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</si>
  <si>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</si>
  <si>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</si>
  <si>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</si>
  <si>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</si>
  <si>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</si>
  <si>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</si>
  <si>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</si>
  <si>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</si>
  <si>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</si>
  <si>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</si>
  <si>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</si>
  <si>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</si>
  <si>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</si>
  <si>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</si>
  <si>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</si>
  <si>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</si>
  <si>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</si>
  <si>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</si>
  <si>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</si>
  <si>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</si>
  <si>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</si>
  <si>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</si>
  <si>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</si>
  <si>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</si>
  <si>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</si>
  <si>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</si>
  <si>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</si>
  <si>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</si>
  <si>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</si>
  <si>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</si>
  <si>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</si>
  <si>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</si>
  <si>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</si>
  <si>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</si>
  <si>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</si>
  <si>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</si>
  <si>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</si>
  <si>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</si>
  <si>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</si>
  <si>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</si>
  <si>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</si>
  <si>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</si>
  <si>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</si>
  <si>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</si>
  <si>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</si>
  <si>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</si>
  <si>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</si>
  <si>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</si>
  <si>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</si>
  <si>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</si>
  <si>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</si>
  <si>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</si>
  <si>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</si>
  <si>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</si>
  <si>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</si>
  <si>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</si>
  <si>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</si>
  <si>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</si>
  <si>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</si>
  <si>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</si>
  <si>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</si>
  <si>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</si>
  <si>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</si>
  <si>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</si>
  <si>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</si>
  <si>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</si>
  <si>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</si>
  <si>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</si>
  <si>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</si>
  <si>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</si>
  <si>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</si>
  <si>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</si>
  <si>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</si>
  <si>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</si>
  <si>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</si>
  <si>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</si>
  <si>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</si>
  <si>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</si>
  <si>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</si>
  <si>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</si>
  <si>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</si>
  <si>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</si>
  <si>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</si>
  <si>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</si>
  <si>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</si>
  <si>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</si>
  <si>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</si>
  <si>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</si>
  <si>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</si>
  <si>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</si>
  <si>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</si>
  <si>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</si>
  <si>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</si>
  <si>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</si>
  <si>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</si>
  <si>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</si>
  <si>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</si>
  <si>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</si>
  <si>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</si>
  <si>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</si>
  <si>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</si>
  <si>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</si>
  <si>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</si>
  <si>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</si>
  <si>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</si>
  <si>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</si>
  <si>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</si>
  <si>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</si>
  <si>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</si>
  <si>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</si>
  <si>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</si>
  <si>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</si>
  <si>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</si>
  <si>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</si>
  <si>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</si>
  <si>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</si>
  <si>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</si>
  <si>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</si>
  <si>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</si>
  <si>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</si>
  <si>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</si>
  <si>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</si>
  <si>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</si>
  <si>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</si>
  <si>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</si>
  <si>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</si>
  <si>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</si>
  <si>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</si>
  <si>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</si>
  <si>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</si>
  <si>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</si>
  <si>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</si>
  <si>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</si>
  <si>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</si>
  <si>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</si>
  <si>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</si>
  <si>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</si>
  <si>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</si>
  <si>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</si>
  <si>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</si>
  <si>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</si>
  <si>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</si>
  <si>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</si>
  <si>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</si>
  <si>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</si>
  <si>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</si>
  <si>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</si>
  <si>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</si>
  <si>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</si>
  <si>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</si>
  <si>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</si>
  <si>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</si>
  <si>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</si>
  <si>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</si>
  <si>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</si>
  <si>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</si>
  <si>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</si>
  <si>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</si>
  <si>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</si>
  <si>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</si>
  <si>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</si>
  <si>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</si>
  <si>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</si>
  <si>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</si>
  <si>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</si>
  <si>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</si>
  <si>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</si>
  <si>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</si>
  <si>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</si>
  <si>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</si>
  <si>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</si>
  <si>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</si>
  <si>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</si>
  <si>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</si>
  <si>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</si>
  <si>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</si>
  <si>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</si>
  <si>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</si>
  <si>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</si>
  <si>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</si>
  <si>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</si>
  <si>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</si>
  <si>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</si>
  <si>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</si>
  <si>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</si>
  <si>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</si>
  <si>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</si>
  <si>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</si>
  <si>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</si>
  <si>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</si>
  <si>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</si>
  <si>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</si>
  <si>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</si>
  <si>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</si>
  <si>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</si>
  <si>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</si>
  <si>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</si>
  <si>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</si>
  <si>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</si>
  <si>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</si>
  <si>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</si>
  <si>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</si>
  <si>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</si>
  <si>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</si>
  <si>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</si>
  <si>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</si>
  <si>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</si>
  <si>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</si>
  <si>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</si>
  <si>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</si>
  <si>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</si>
  <si>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</si>
  <si>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</si>
  <si>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</si>
  <si>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</si>
  <si>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</si>
  <si>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</si>
  <si>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</si>
  <si>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</si>
  <si>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</si>
  <si>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</si>
  <si>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</si>
  <si>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</si>
  <si>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</si>
  <si>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</si>
  <si>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</si>
  <si>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</si>
  <si>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</si>
  <si>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</si>
  <si>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</si>
  <si>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</si>
  <si>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</si>
  <si>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</si>
  <si>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</si>
  <si>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</si>
  <si>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</si>
  <si>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</si>
  <si>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</si>
  <si>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</si>
  <si>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</si>
  <si>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</si>
  <si>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</si>
  <si>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</si>
  <si>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</si>
  <si>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</si>
  <si>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</si>
  <si>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</si>
  <si>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</si>
  <si>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</si>
  <si>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</si>
  <si>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</si>
  <si>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</si>
  <si>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</si>
  <si>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</si>
  <si>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</si>
  <si>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</si>
  <si>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</si>
  <si>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</si>
  <si>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</si>
  <si>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</si>
  <si>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</si>
  <si>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</si>
  <si>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</si>
  <si>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</si>
  <si>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</si>
  <si>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</si>
  <si>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</si>
  <si>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</si>
  <si>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</si>
  <si>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</si>
  <si>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</si>
  <si>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</si>
  <si>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</si>
  <si>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</si>
  <si>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</si>
  <si>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</si>
  <si>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</si>
  <si>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</si>
  <si>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</si>
  <si>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</si>
  <si>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</si>
  <si>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</si>
  <si>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</si>
  <si>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</si>
  <si>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</si>
  <si>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</si>
  <si>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</si>
  <si>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</si>
  <si>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</si>
  <si>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</si>
  <si>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</si>
  <si>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</si>
  <si>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</si>
  <si>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</si>
  <si>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</si>
  <si>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</si>
  <si>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</si>
  <si>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</si>
  <si>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</si>
  <si>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</si>
  <si>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</si>
  <si>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</si>
  <si>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</si>
  <si>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</si>
  <si>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</si>
  <si>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</si>
  <si>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</si>
  <si>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</si>
  <si>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</si>
  <si>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</si>
  <si>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</si>
  <si>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</si>
  <si>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</si>
  <si>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</si>
  <si>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</si>
  <si>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</si>
  <si>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</si>
  <si>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</si>
  <si>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</si>
  <si>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</si>
  <si>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</si>
  <si>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</si>
  <si>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</si>
  <si>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</si>
  <si>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</si>
  <si>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</si>
  <si>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</si>
  <si>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</si>
  <si>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</si>
  <si>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</si>
  <si>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</si>
  <si>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</si>
  <si>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</si>
  <si>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</si>
  <si>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</si>
  <si>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</si>
  <si>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</si>
  <si>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</si>
  <si>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</si>
  <si>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</si>
  <si>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</si>
  <si>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</si>
  <si>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</si>
  <si>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</si>
  <si>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</si>
  <si>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</si>
  <si>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</si>
  <si>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</si>
  <si>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</si>
  <si>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</si>
  <si>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</si>
  <si>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</si>
  <si>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</si>
  <si>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</si>
  <si>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</si>
  <si>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</si>
  <si>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</si>
  <si>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</si>
  <si>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</si>
  <si>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</si>
  <si>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</si>
  <si>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</si>
  <si>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</si>
  <si>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</si>
  <si>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</si>
  <si>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</si>
  <si>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</si>
  <si>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</si>
  <si>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</si>
  <si>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</si>
  <si>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</si>
  <si>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</si>
  <si>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</si>
  <si>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</si>
  <si>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</si>
  <si>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</si>
  <si>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</si>
  <si>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</si>
  <si>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</si>
  <si>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</si>
  <si>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</si>
  <si>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</si>
  <si>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</si>
  <si>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</si>
  <si>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</si>
  <si>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</si>
  <si>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</si>
  <si>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</si>
  <si>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</si>
  <si>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</si>
  <si>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</si>
  <si>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</si>
  <si>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</si>
  <si>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</si>
  <si>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</si>
  <si>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</si>
  <si>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</si>
  <si>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</si>
  <si>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</si>
  <si>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</si>
  <si>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</si>
  <si>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</si>
  <si>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</si>
  <si>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</si>
  <si>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</si>
  <si>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</si>
  <si>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</si>
  <si>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</si>
  <si>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</si>
  <si>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</si>
  <si>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</si>
  <si>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</si>
  <si>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</si>
  <si>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</si>
  <si>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</si>
  <si>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</si>
  <si>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</si>
  <si>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</si>
  <si>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</si>
  <si>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</si>
  <si>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</si>
  <si>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</si>
  <si>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</si>
  <si>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</si>
  <si>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</si>
  <si>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</si>
  <si>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</si>
  <si>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</si>
  <si>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</si>
  <si>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</si>
  <si>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</si>
  <si>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</si>
  <si>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</si>
  <si>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</si>
  <si>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</si>
  <si>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</si>
  <si>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</si>
  <si>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</si>
  <si>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</si>
  <si>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</si>
  <si>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</si>
  <si>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</si>
  <si>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</si>
  <si>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</si>
  <si>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</si>
  <si>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</si>
  <si>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</si>
  <si>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</si>
  <si>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</si>
  <si>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</si>
  <si>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</si>
  <si>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</si>
  <si>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</si>
  <si>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</si>
  <si>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</si>
  <si>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</si>
  <si>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</si>
  <si>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</si>
  <si>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</si>
  <si>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</si>
  <si>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</si>
  <si>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</si>
  <si>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</si>
  <si>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</si>
  <si>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</si>
  <si>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</si>
  <si>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</si>
  <si>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</si>
  <si>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</si>
  <si>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</si>
  <si>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</si>
  <si>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</si>
  <si>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</si>
  <si>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</si>
  <si>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</si>
  <si>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</si>
  <si>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</si>
  <si>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</si>
  <si>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</si>
  <si>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</si>
  <si>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</si>
  <si>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</si>
  <si>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</si>
  <si>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</si>
  <si>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</si>
  <si>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</si>
  <si>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</si>
  <si>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</si>
  <si>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</si>
  <si>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</si>
  <si>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</si>
  <si>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</si>
  <si>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</si>
  <si>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</si>
  <si>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</si>
  <si>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</si>
  <si>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</si>
  <si>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</si>
  <si>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</si>
  <si>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</si>
  <si>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</si>
  <si>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</si>
  <si>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</si>
  <si>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</si>
  <si>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</si>
  <si>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</si>
  <si>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</si>
  <si>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</si>
  <si>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</si>
  <si>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</si>
  <si>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</si>
  <si>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</si>
  <si>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</si>
  <si>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</si>
  <si>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</si>
  <si>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</si>
  <si>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</si>
  <si>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</si>
  <si>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</si>
  <si>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</si>
  <si>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</si>
  <si>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</si>
  <si>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</si>
  <si>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</si>
  <si>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</si>
  <si>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</si>
  <si>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</si>
  <si>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</si>
  <si>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</si>
  <si>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</si>
  <si>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</si>
  <si>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</si>
  <si>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</si>
  <si>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</si>
  <si>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</si>
  <si>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</si>
  <si>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</si>
  <si>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</si>
  <si>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</si>
  <si>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</si>
  <si>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</si>
  <si>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</si>
  <si>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</si>
  <si>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</si>
  <si>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</si>
  <si>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</si>
  <si>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</si>
  <si>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</si>
  <si>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</si>
  <si>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</si>
  <si>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</si>
  <si>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</si>
  <si>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</si>
  <si>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</si>
  <si>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</si>
  <si>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</si>
  <si>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</si>
  <si>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</si>
  <si>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</si>
  <si>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</si>
  <si>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</si>
  <si>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</si>
  <si>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</si>
  <si>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</si>
  <si>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</si>
  <si>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</si>
  <si>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</si>
  <si>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</si>
  <si>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</si>
  <si>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</si>
  <si>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</si>
  <si>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</si>
  <si>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</si>
  <si>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</si>
  <si>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</si>
  <si>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</si>
  <si>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</si>
  <si>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</si>
  <si>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</si>
  <si>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</si>
  <si>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</si>
  <si>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</si>
  <si>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</si>
  <si>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</si>
  <si>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</si>
  <si>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</si>
  <si>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</si>
  <si>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</si>
  <si>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</si>
  <si>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</si>
  <si>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</si>
  <si>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</si>
  <si>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</si>
  <si>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</si>
  <si>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</si>
  <si>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</si>
  <si>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</si>
  <si>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</si>
  <si>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</si>
  <si>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</si>
  <si>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</si>
  <si>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</si>
  <si>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</si>
  <si>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</si>
  <si>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</si>
  <si>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</si>
  <si>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</si>
  <si>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</si>
  <si>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</si>
  <si>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</si>
  <si>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</si>
  <si>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</si>
  <si>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</si>
  <si>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</si>
  <si>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</si>
  <si>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</si>
  <si>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</si>
  <si>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</si>
  <si>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</si>
  <si>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</si>
  <si>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</si>
  <si>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</si>
  <si>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</si>
  <si>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</si>
  <si>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</si>
  <si>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</si>
  <si>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</si>
  <si>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</si>
  <si>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</si>
  <si>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</si>
  <si>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</si>
  <si>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</si>
  <si>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</si>
  <si>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</si>
  <si>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</si>
  <si>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</si>
  <si>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</si>
  <si>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</si>
  <si>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</si>
  <si>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</si>
  <si>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</si>
  <si>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</si>
  <si>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</si>
  <si>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</si>
  <si>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</si>
  <si>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</si>
  <si>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</si>
  <si>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</si>
  <si>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</si>
  <si>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</si>
  <si>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</si>
  <si>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</si>
  <si>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</si>
  <si>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</si>
  <si>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</si>
  <si>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</si>
  <si>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</si>
  <si>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</si>
  <si>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</si>
  <si>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</si>
  <si>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</si>
  <si>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</si>
  <si>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</si>
  <si>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</si>
  <si>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</si>
  <si>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</si>
  <si>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</si>
  <si>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</si>
  <si>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</si>
  <si>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</si>
  <si>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</si>
  <si>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</si>
  <si>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</si>
  <si>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</si>
  <si>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</si>
  <si>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</si>
  <si>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</si>
  <si>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</si>
  <si>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</si>
  <si>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</si>
  <si>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</si>
  <si>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</si>
  <si>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</si>
  <si>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</si>
  <si>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</si>
  <si>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</si>
  <si>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</si>
  <si>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</si>
  <si>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</si>
  <si>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</si>
  <si>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</si>
  <si>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</si>
  <si>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</si>
  <si>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</si>
  <si>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</si>
  <si>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</si>
  <si>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</si>
  <si>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</si>
  <si>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</si>
  <si>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</si>
  <si>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</si>
  <si>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</si>
  <si>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</si>
  <si>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</si>
  <si>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</si>
  <si>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</si>
  <si>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</si>
  <si>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</si>
  <si>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</si>
  <si>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</si>
  <si>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</si>
  <si>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</si>
  <si>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</si>
  <si>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</si>
  <si>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</si>
  <si>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</si>
  <si>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</si>
  <si>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</si>
  <si>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</si>
  <si>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</si>
  <si>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</si>
  <si>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</si>
  <si>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</si>
  <si>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</si>
  <si>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</si>
  <si>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</si>
  <si>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</si>
  <si>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</si>
  <si>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</si>
  <si>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</si>
  <si>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</si>
  <si>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</si>
  <si>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</si>
  <si>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</si>
  <si>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</si>
  <si>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</si>
  <si>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</si>
  <si>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</si>
  <si>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</si>
  <si>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</si>
  <si>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</si>
  <si>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</si>
  <si>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</si>
  <si>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</si>
  <si>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</si>
  <si>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</si>
  <si>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</si>
  <si>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</si>
  <si>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</si>
  <si>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</si>
  <si>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</si>
  <si>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</si>
  <si>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</si>
  <si>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</si>
  <si>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</si>
  <si>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</si>
  <si>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</si>
  <si>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</si>
  <si>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</si>
  <si>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</si>
  <si>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</si>
  <si>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</si>
  <si>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</si>
  <si>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</si>
  <si>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</si>
  <si>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</si>
  <si>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</si>
  <si>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</si>
  <si>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</si>
  <si>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</si>
  <si>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</si>
  <si>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</si>
  <si>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</si>
  <si>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</si>
  <si>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</si>
  <si>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</si>
  <si>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</si>
  <si>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</si>
  <si>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</si>
  <si>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</si>
  <si>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</si>
  <si>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</si>
  <si>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</si>
  <si>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</si>
  <si>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</si>
  <si>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</si>
  <si>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</si>
  <si>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</si>
  <si>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</si>
  <si>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</si>
  <si>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</si>
  <si>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</si>
  <si>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</si>
  <si>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</si>
  <si>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</si>
  <si>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</si>
  <si>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</si>
  <si>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</si>
  <si>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</si>
  <si>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</si>
  <si>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</si>
  <si>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</si>
  <si>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</si>
  <si>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</si>
  <si>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</si>
  <si>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</si>
  <si>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</si>
  <si>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</si>
  <si>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</si>
  <si>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</si>
  <si>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</si>
  <si>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</si>
  <si>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</si>
  <si>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</si>
  <si>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</si>
  <si>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</si>
  <si>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</si>
  <si>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</si>
  <si>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</si>
  <si>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</si>
  <si>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</si>
  <si>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</si>
  <si>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</si>
  <si>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</si>
  <si>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</si>
  <si>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</si>
  <si>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</si>
  <si>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</si>
  <si>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</si>
  <si>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</si>
  <si>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</si>
  <si>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</si>
  <si>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</si>
  <si>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</si>
  <si>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</si>
  <si>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</si>
  <si>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</si>
  <si>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</si>
  <si>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</si>
  <si>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</si>
  <si>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</si>
  <si>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</si>
  <si>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</si>
  <si>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</si>
  <si>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</si>
  <si>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</si>
  <si>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</si>
  <si>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</si>
  <si>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</si>
  <si>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</si>
  <si>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</si>
  <si>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</si>
  <si>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</si>
  <si>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</si>
  <si>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</si>
  <si>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</si>
  <si>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</si>
  <si>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</si>
  <si>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</si>
  <si>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</si>
  <si>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</si>
  <si>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</si>
  <si>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</si>
  <si>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</si>
  <si>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</si>
  <si>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</si>
  <si>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</si>
  <si>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</si>
  <si>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</si>
  <si>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</si>
  <si>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</si>
  <si>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</si>
  <si>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</si>
  <si>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</si>
  <si>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</si>
  <si>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</si>
  <si>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</si>
  <si>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</si>
  <si>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</si>
  <si>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</si>
  <si>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</si>
  <si>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</si>
  <si>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</si>
  <si>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</si>
  <si>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</si>
  <si>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</si>
  <si>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</si>
  <si>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</si>
  <si>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</si>
  <si>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</si>
  <si>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</si>
  <si>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</si>
  <si>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</si>
  <si>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</si>
  <si>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</si>
  <si>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</si>
  <si>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</si>
  <si>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</si>
  <si>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</si>
  <si>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</si>
  <si>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</si>
  <si>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</si>
  <si>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</si>
  <si>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</si>
  <si>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</si>
  <si>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</si>
  <si>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</si>
  <si>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</si>
  <si>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</si>
  <si>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</si>
  <si>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</si>
  <si>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</si>
  <si>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</si>
  <si>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</si>
  <si>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</si>
  <si>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</si>
  <si>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</si>
  <si>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</si>
  <si>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</si>
  <si>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</si>
  <si>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</si>
  <si>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</si>
  <si>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</si>
  <si>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</si>
  <si>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</si>
  <si>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</si>
  <si>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</si>
  <si>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</si>
  <si>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</si>
  <si>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</si>
  <si>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</si>
  <si>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</si>
  <si>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</si>
  <si>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</si>
  <si>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</si>
  <si>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</si>
  <si>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</si>
  <si>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</si>
  <si>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</si>
  <si>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</si>
  <si>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</si>
  <si>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</si>
  <si>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</si>
  <si>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</si>
  <si>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</si>
  <si>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</si>
  <si>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</si>
  <si>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</si>
  <si>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</si>
  <si>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</si>
  <si>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</si>
  <si>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</si>
  <si>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</si>
  <si>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</si>
  <si>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</si>
  <si>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</si>
  <si>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</si>
  <si>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</si>
  <si>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</si>
  <si>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</si>
  <si>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</si>
  <si>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</si>
  <si>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</si>
  <si>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</si>
  <si>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</si>
  <si>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</si>
  <si>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</si>
  <si>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</si>
  <si>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</si>
  <si>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</si>
  <si>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</si>
  <si>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</si>
  <si>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</si>
  <si>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</si>
  <si>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</si>
  <si>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</si>
  <si>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</si>
  <si>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</si>
  <si>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</si>
  <si>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</si>
  <si>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</si>
  <si>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</si>
  <si>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</si>
  <si>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</si>
  <si>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</si>
  <si>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</si>
  <si>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</si>
  <si>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</si>
  <si>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</si>
  <si>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</si>
  <si>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</si>
  <si>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</si>
  <si>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</si>
  <si>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</si>
  <si>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</si>
  <si>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</si>
  <si>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</si>
  <si>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</si>
  <si>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</si>
  <si>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</si>
  <si>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</si>
  <si>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</si>
  <si>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</si>
  <si>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</si>
  <si>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</si>
  <si>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</si>
  <si>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</si>
  <si>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</si>
  <si>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</si>
  <si>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</si>
  <si>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</si>
  <si>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</si>
  <si>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</si>
  <si>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</si>
  <si>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</si>
  <si>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</si>
  <si>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</si>
  <si>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</si>
  <si>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</si>
  <si>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</si>
  <si>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</si>
  <si>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</si>
  <si>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</si>
  <si>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</si>
  <si>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</si>
  <si>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</si>
  <si>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</si>
  <si>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</si>
  <si>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</si>
  <si>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</si>
  <si>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</si>
  <si>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</si>
  <si>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</si>
  <si>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</si>
  <si>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</si>
  <si>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</si>
  <si>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</si>
  <si>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</si>
  <si>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</si>
  <si>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</si>
  <si>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</si>
  <si>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</si>
  <si>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</si>
  <si>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</si>
  <si>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</si>
  <si>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</si>
  <si>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</si>
  <si>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</si>
  <si>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</si>
  <si>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</si>
  <si>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</si>
  <si>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</si>
  <si>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</si>
  <si>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</si>
  <si>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</si>
  <si>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</si>
  <si>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</si>
  <si>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</si>
  <si>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</si>
  <si>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</si>
  <si>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</si>
  <si>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</si>
  <si>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</si>
  <si>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</si>
  <si>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</si>
  <si>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</si>
  <si>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</si>
  <si>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</si>
  <si>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</si>
  <si>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</si>
  <si>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</si>
  <si>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</si>
  <si>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</si>
  <si>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</si>
  <si>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</si>
  <si>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</si>
  <si>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</si>
  <si>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</si>
  <si>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</si>
  <si>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</si>
  <si>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</si>
  <si>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</si>
  <si>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</si>
  <si>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</si>
  <si>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</si>
  <si>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</si>
  <si>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</si>
  <si>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</si>
  <si>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</si>
  <si>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</si>
  <si>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</si>
  <si>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</si>
  <si>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</si>
  <si>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</si>
  <si>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</si>
  <si>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</si>
  <si>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</si>
  <si>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</si>
  <si>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</si>
  <si>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</si>
  <si>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</si>
  <si>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</si>
  <si>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</si>
  <si>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</si>
  <si>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</si>
  <si>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</si>
  <si>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</si>
  <si>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</si>
  <si>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</si>
  <si>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</si>
  <si>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</si>
  <si>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</si>
  <si>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</si>
  <si>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</si>
  <si>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</si>
  <si>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</si>
  <si>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</si>
  <si>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</si>
  <si>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</si>
  <si>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</si>
  <si>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</si>
  <si>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</si>
  <si>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</si>
  <si>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</si>
  <si>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</si>
  <si>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</si>
  <si>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</si>
  <si>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</si>
  <si>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</si>
  <si>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</si>
  <si>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</si>
  <si>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</si>
  <si>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</si>
  <si>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</si>
  <si>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</si>
  <si>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</si>
  <si>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</si>
  <si>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</si>
  <si>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</si>
  <si>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</si>
  <si>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</si>
  <si>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</si>
  <si>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</si>
  <si>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</si>
  <si>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</si>
  <si>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</si>
  <si>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</si>
  <si>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</si>
  <si>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</si>
  <si>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</si>
  <si>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</si>
  <si>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</si>
  <si>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</si>
  <si>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</si>
  <si>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</si>
  <si>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</si>
  <si>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</si>
  <si>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</si>
  <si>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</si>
  <si>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</si>
  <si>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</si>
  <si>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</si>
  <si>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</si>
  <si>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</si>
  <si>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</si>
  <si>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</si>
  <si>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</si>
  <si>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</si>
  <si>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</si>
  <si>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</si>
  <si>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</si>
  <si>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</si>
  <si>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</si>
  <si>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</si>
  <si>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</si>
  <si>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</si>
  <si>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</si>
  <si>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</si>
  <si>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</si>
  <si>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</si>
  <si>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</si>
  <si>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</si>
  <si>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</si>
  <si>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</si>
  <si>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</si>
  <si>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</si>
  <si>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</si>
  <si>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</si>
  <si>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</si>
  <si>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</si>
  <si>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</si>
  <si>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</si>
  <si>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</si>
  <si>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</si>
  <si>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</si>
  <si>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</si>
  <si>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</si>
  <si>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</si>
  <si>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</si>
  <si>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</si>
  <si>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</si>
  <si>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</si>
  <si>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</si>
  <si>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</si>
  <si>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</si>
  <si>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</si>
  <si>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</si>
  <si>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</si>
  <si>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</si>
  <si>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</si>
  <si>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</si>
  <si>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</si>
  <si>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</si>
  <si>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</si>
  <si>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</si>
  <si>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</si>
  <si>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</si>
  <si>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</si>
  <si>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</si>
  <si>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</si>
  <si>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</si>
  <si>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</si>
  <si>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</si>
  <si>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</si>
  <si>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</si>
  <si>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</si>
  <si>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</si>
  <si>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</si>
  <si>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</si>
  <si>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</si>
  <si>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</si>
  <si>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</si>
  <si>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</si>
  <si>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</si>
  <si>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</si>
  <si>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</si>
  <si>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</si>
  <si>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</si>
  <si>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</si>
  <si>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</si>
  <si>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</si>
  <si>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</si>
  <si>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</si>
  <si>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</si>
  <si>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</si>
  <si>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</si>
  <si>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</si>
  <si>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</si>
  <si>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</si>
  <si>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</si>
  <si>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</si>
  <si>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</si>
  <si>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</si>
  <si>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</si>
  <si>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</si>
  <si>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</si>
  <si>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</si>
  <si>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</si>
  <si>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</si>
  <si>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</si>
  <si>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</si>
  <si>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</si>
  <si>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</si>
  <si>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</si>
  <si>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</si>
  <si>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</si>
  <si>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</si>
  <si>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</si>
  <si>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</si>
  <si>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</si>
  <si>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</si>
  <si>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</si>
  <si>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</si>
  <si>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</si>
  <si>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</si>
  <si>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</si>
  <si>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</si>
  <si>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</si>
  <si>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</si>
  <si>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</si>
  <si>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</si>
  <si>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</si>
  <si>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</si>
  <si>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</si>
  <si>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</si>
  <si>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</si>
  <si>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</si>
  <si>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</si>
  <si>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</si>
  <si>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</si>
  <si>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</si>
  <si>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</si>
  <si>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</si>
  <si>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</si>
  <si>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</si>
  <si>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</si>
  <si>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</si>
  <si>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</si>
  <si>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</si>
  <si>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</si>
  <si>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</si>
  <si>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</si>
  <si>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</si>
  <si>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</si>
  <si>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</si>
  <si>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</si>
  <si>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</si>
  <si>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</si>
  <si>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</si>
  <si>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</si>
  <si>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</si>
  <si>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</si>
  <si>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</si>
  <si>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</si>
  <si>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</si>
  <si>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</si>
  <si>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</si>
  <si>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</si>
  <si>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</si>
  <si>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</si>
  <si>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</si>
  <si>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</si>
  <si>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</si>
  <si>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</si>
  <si>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</si>
  <si>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</si>
  <si>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</si>
  <si>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</si>
  <si>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</si>
  <si>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</si>
  <si>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</si>
  <si>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</si>
  <si>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</si>
  <si>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</si>
  <si>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</si>
  <si>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</si>
  <si>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</si>
  <si>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</si>
  <si>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</si>
  <si>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</si>
  <si>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</si>
  <si>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</si>
  <si>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</si>
  <si>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</si>
  <si>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</si>
  <si>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</si>
  <si>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</si>
  <si>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</si>
  <si>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</si>
  <si>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</si>
  <si>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</si>
  <si>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</si>
  <si>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</si>
  <si>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</si>
  <si>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</si>
  <si>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</si>
  <si>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</si>
  <si>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</si>
  <si>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</si>
  <si>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</si>
  <si>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</si>
  <si>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</si>
  <si>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</si>
  <si>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</si>
  <si>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</si>
  <si>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</si>
  <si>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</si>
  <si>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</si>
  <si>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</si>
  <si>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</si>
  <si>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</si>
  <si>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</si>
  <si>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</si>
  <si>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</si>
  <si>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</si>
  <si>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</si>
  <si>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</si>
  <si>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</si>
  <si>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</si>
  <si>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</si>
  <si>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</si>
  <si>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</si>
  <si>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</si>
  <si>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</si>
  <si>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</si>
  <si>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</si>
  <si>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</si>
  <si>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</si>
  <si>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</si>
  <si>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</si>
  <si>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</si>
  <si>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</si>
  <si>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</si>
  <si>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</si>
  <si>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</si>
  <si>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</si>
  <si>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</si>
  <si>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</si>
  <si>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</si>
  <si>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</si>
  <si>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</si>
  <si>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</si>
  <si>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</si>
  <si>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</si>
  <si>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</si>
  <si>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</si>
  <si>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</si>
  <si>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</si>
  <si>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</si>
  <si>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</si>
  <si>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</si>
  <si>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</si>
  <si>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</si>
  <si>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</si>
  <si>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</si>
  <si>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</si>
  <si>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</si>
  <si>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</si>
  <si>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</si>
  <si>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</si>
  <si>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</si>
  <si>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</si>
  <si>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</si>
  <si>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</si>
  <si>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</si>
  <si>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</si>
  <si>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</si>
  <si>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</si>
  <si>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</si>
  <si>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</si>
  <si>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</si>
  <si>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</si>
  <si>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</si>
  <si>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</si>
  <si>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</si>
  <si>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</si>
  <si>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</si>
  <si>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</si>
  <si>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</si>
  <si>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</si>
  <si>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</si>
  <si>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</si>
  <si>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</si>
  <si>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</si>
  <si>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</si>
  <si>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</si>
  <si>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</si>
  <si>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</si>
  <si>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</si>
  <si>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</si>
  <si>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</si>
  <si>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</si>
  <si>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</si>
  <si>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</si>
  <si>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</si>
  <si>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</si>
  <si>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</si>
  <si>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</si>
  <si>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</si>
  <si>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</si>
  <si>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</si>
  <si>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</si>
  <si>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</si>
  <si>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</si>
  <si>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</si>
  <si>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</si>
  <si>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</si>
  <si>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</si>
  <si>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</si>
  <si>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</si>
  <si>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</si>
  <si>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</si>
  <si>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</si>
  <si>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</si>
  <si>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</si>
  <si>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</si>
  <si>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</si>
  <si>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</si>
  <si>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</si>
  <si>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</si>
  <si>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</si>
  <si>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</si>
  <si>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</si>
  <si>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</si>
  <si>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</si>
  <si>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</si>
  <si>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</si>
  <si>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</si>
  <si>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</si>
  <si>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</si>
  <si>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</si>
  <si>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</si>
  <si>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</si>
  <si>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</si>
  <si>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</si>
  <si>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</si>
  <si>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</si>
  <si>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</si>
  <si>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</si>
  <si>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</si>
  <si>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</si>
  <si>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</si>
  <si>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</si>
  <si>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</si>
  <si>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</si>
  <si>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</si>
  <si>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</si>
  <si>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</si>
  <si>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</si>
  <si>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</si>
  <si>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</si>
  <si>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</si>
  <si>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</si>
  <si>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</si>
  <si>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</si>
  <si>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</si>
  <si>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</si>
  <si>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</si>
  <si>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</si>
  <si>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</si>
  <si>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</si>
  <si>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</si>
  <si>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</si>
  <si>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</si>
  <si>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</si>
  <si>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</si>
  <si>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</si>
  <si>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</si>
  <si>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</si>
  <si>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</si>
  <si>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</si>
  <si>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</si>
  <si>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</si>
  <si>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</si>
  <si>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</si>
  <si>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</si>
  <si>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</si>
  <si>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</si>
  <si>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</si>
  <si>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</si>
  <si>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</si>
  <si>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</si>
  <si>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</si>
  <si>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</si>
  <si>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</si>
  <si>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</si>
  <si>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</si>
  <si>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</si>
  <si>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</si>
  <si>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</si>
  <si>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</si>
  <si>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</si>
  <si>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</si>
  <si>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</si>
  <si>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</si>
  <si>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</si>
  <si>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</si>
  <si>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</si>
  <si>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</si>
  <si>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</si>
  <si>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</si>
  <si>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</si>
  <si>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</si>
  <si>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</si>
  <si>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</si>
  <si>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</si>
  <si>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</si>
  <si>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</si>
  <si>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</si>
  <si>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</si>
  <si>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</si>
  <si>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</si>
  <si>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</si>
  <si>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</si>
  <si>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</si>
  <si>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</si>
  <si>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</si>
  <si>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</si>
  <si>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</si>
  <si>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</si>
  <si>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</si>
  <si>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</si>
  <si>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</si>
  <si>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</si>
  <si>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</si>
  <si>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</si>
  <si>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</si>
  <si>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</si>
  <si>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</si>
  <si>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</si>
  <si>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</si>
  <si>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</si>
  <si>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</si>
  <si>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</si>
  <si>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</si>
  <si>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</si>
  <si>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</si>
  <si>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</si>
  <si>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</si>
  <si>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</si>
  <si>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</si>
  <si>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</si>
  <si>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</si>
  <si>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</si>
  <si>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</si>
  <si>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</si>
  <si>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</si>
  <si>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</si>
  <si>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</si>
  <si>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</si>
  <si>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</si>
  <si>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</si>
  <si>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</si>
  <si>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</si>
  <si>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</si>
  <si>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</si>
  <si>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</si>
  <si>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</si>
  <si>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</si>
  <si>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</si>
  <si>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</si>
  <si>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</si>
  <si>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</si>
  <si>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</si>
  <si>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</si>
  <si>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</si>
  <si>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</si>
  <si>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</si>
  <si>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</si>
  <si>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</si>
  <si>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</si>
  <si>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</si>
  <si>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</si>
  <si>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</si>
  <si>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</si>
  <si>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</si>
  <si>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</si>
  <si>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</si>
  <si>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</si>
  <si>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</si>
  <si>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</si>
  <si>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</si>
  <si>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</si>
  <si>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</si>
  <si>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</si>
  <si>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</si>
  <si>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</si>
  <si>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</si>
  <si>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</si>
  <si>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</si>
  <si>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</si>
  <si>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</si>
  <si>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</si>
  <si>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</si>
  <si>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</si>
  <si>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</si>
  <si>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</si>
  <si>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</si>
  <si>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</si>
  <si>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</si>
  <si>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</si>
  <si>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</si>
  <si>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</si>
  <si>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</si>
  <si>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</si>
  <si>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</si>
  <si>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</si>
  <si>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</si>
  <si>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</si>
  <si>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</si>
  <si>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</si>
  <si>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</si>
  <si>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</si>
  <si>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</si>
  <si>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</si>
  <si>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</si>
  <si>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</si>
  <si>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</si>
  <si>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</si>
  <si>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</si>
  <si>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</si>
  <si>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</si>
  <si>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</si>
  <si>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</si>
  <si>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</si>
  <si>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</si>
  <si>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</si>
  <si>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</si>
  <si>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</si>
  <si>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</si>
  <si>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</si>
  <si>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</si>
  <si>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</si>
  <si>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</si>
  <si>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</si>
  <si>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</si>
  <si>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</si>
  <si>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</si>
  <si>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</si>
  <si>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</si>
  <si>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</si>
  <si>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</si>
  <si>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</si>
  <si>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</si>
  <si>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</si>
  <si>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</si>
  <si>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</si>
  <si>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</si>
  <si>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</si>
  <si>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</si>
  <si>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</si>
  <si>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</si>
  <si>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</si>
  <si>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</si>
  <si>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</si>
  <si>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</si>
  <si>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</si>
  <si>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</si>
  <si>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</si>
  <si>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</si>
  <si>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</si>
  <si>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</si>
  <si>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</si>
  <si>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</si>
  <si>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</si>
  <si>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</si>
  <si>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</si>
  <si>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</si>
  <si>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</si>
  <si>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</si>
  <si>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</si>
  <si>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</si>
  <si>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</si>
  <si>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</si>
  <si>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</si>
  <si>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</si>
  <si>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</si>
  <si>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</si>
  <si>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</si>
  <si>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</si>
  <si>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</si>
  <si>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</si>
  <si>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</si>
  <si>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</si>
  <si>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</si>
  <si>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</si>
  <si>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</si>
  <si>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</si>
  <si>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</si>
  <si>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</si>
  <si>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</si>
  <si>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</si>
  <si>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</si>
  <si>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</si>
  <si>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</si>
  <si>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</si>
  <si>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</si>
  <si>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</si>
  <si>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</si>
  <si>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</si>
  <si>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</si>
  <si>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</si>
  <si>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</si>
  <si>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</si>
  <si>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</si>
  <si>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</si>
  <si>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</si>
  <si>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</si>
  <si>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</si>
  <si>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</si>
  <si>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</si>
  <si>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</si>
  <si>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</si>
  <si>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</si>
  <si>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</si>
  <si>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</si>
  <si>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</si>
  <si>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</si>
  <si>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</si>
  <si>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</si>
  <si>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</si>
  <si>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</si>
  <si>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</si>
  <si>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</si>
  <si>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</si>
  <si>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</si>
  <si>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</si>
  <si>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</si>
  <si>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</si>
  <si>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</si>
  <si>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</si>
  <si>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</si>
  <si>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</si>
  <si>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</si>
  <si>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</si>
  <si>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</si>
  <si>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</si>
  <si>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</si>
  <si>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</si>
  <si>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</si>
  <si>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</si>
  <si>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</si>
  <si>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</si>
  <si>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</si>
  <si>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</si>
  <si>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</si>
  <si>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</si>
  <si>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</si>
  <si>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</si>
  <si>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</si>
  <si>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</si>
  <si>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</si>
  <si>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</si>
  <si>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</si>
  <si>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</si>
  <si>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</si>
  <si>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</si>
  <si>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</si>
  <si>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</si>
  <si>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</si>
  <si>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</si>
  <si>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</si>
  <si>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</si>
  <si>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</si>
  <si>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</si>
  <si>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</si>
  <si>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</si>
  <si>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</si>
  <si>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</si>
  <si>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</si>
  <si>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</si>
  <si>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</si>
  <si>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</si>
  <si>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</si>
  <si>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</si>
  <si>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</si>
  <si>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</si>
  <si>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</si>
  <si>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</si>
  <si>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</si>
  <si>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</si>
  <si>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</si>
  <si>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</si>
  <si>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</si>
  <si>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</si>
  <si>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</si>
  <si>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</si>
  <si>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</si>
  <si>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</si>
  <si>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</si>
  <si>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</si>
  <si>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</si>
  <si>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</si>
  <si>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</si>
  <si>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</si>
  <si>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</si>
  <si>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</si>
  <si>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</si>
  <si>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</si>
  <si>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</si>
  <si>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</si>
  <si>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</si>
  <si>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</si>
  <si>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</si>
  <si>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</si>
  <si>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</si>
  <si>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</si>
  <si>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</si>
  <si>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</si>
  <si>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</si>
  <si>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</si>
  <si>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</si>
  <si>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</si>
  <si>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</si>
  <si>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</si>
  <si>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</si>
  <si>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</si>
  <si>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</si>
  <si>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</si>
  <si>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</si>
  <si>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</si>
  <si>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</si>
  <si>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</si>
  <si>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</si>
  <si>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</si>
  <si>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</si>
  <si>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</si>
  <si>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</si>
  <si>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</si>
  <si>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</si>
  <si>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</si>
  <si>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</si>
  <si>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</si>
  <si>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</si>
  <si>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</si>
  <si>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</si>
  <si>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</si>
  <si>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</si>
  <si>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</si>
  <si>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</si>
  <si>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</si>
  <si>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</si>
  <si>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</si>
  <si>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</si>
  <si>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</si>
  <si>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</si>
  <si>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</si>
  <si>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</si>
  <si>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</si>
  <si>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</si>
  <si>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</si>
  <si>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</si>
  <si>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</si>
  <si>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</si>
  <si>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</si>
  <si>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</si>
  <si>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</si>
  <si>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</si>
  <si>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</si>
  <si>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</si>
  <si>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</si>
  <si>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</si>
  <si>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</si>
  <si>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</si>
  <si>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</si>
  <si>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</si>
  <si>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</si>
  <si>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</si>
  <si>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</si>
  <si>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</si>
  <si>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</si>
  <si>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</si>
  <si>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</si>
  <si>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</si>
  <si>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</si>
  <si>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</si>
  <si>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</si>
  <si>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</si>
  <si>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</si>
  <si>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</si>
  <si>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</si>
  <si>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</si>
  <si>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</si>
  <si>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</si>
  <si>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</si>
  <si>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</si>
  <si>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</si>
  <si>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</si>
  <si>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</si>
  <si>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</si>
  <si>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</si>
  <si>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</si>
  <si>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</si>
  <si>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</si>
  <si>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</si>
  <si>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</si>
  <si>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</si>
  <si>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</si>
  <si>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</si>
  <si>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</si>
  <si>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</si>
  <si>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</si>
  <si>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</si>
  <si>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</si>
  <si>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</si>
  <si>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</si>
  <si>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</si>
  <si>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</si>
  <si>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</si>
  <si>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</si>
  <si>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</si>
  <si>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</si>
  <si>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</si>
  <si>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</si>
  <si>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</si>
  <si>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</si>
  <si>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</si>
  <si>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</si>
  <si>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</si>
  <si>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</si>
  <si>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</si>
  <si>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</si>
  <si>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</si>
  <si>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</si>
  <si>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</si>
  <si>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</si>
  <si>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</si>
  <si>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</si>
  <si>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</si>
  <si>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</si>
  <si>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</si>
  <si>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</si>
  <si>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</si>
  <si>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</si>
  <si>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</si>
  <si>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</si>
  <si>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</si>
  <si>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</si>
  <si>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</si>
  <si>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</si>
  <si>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</si>
  <si>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</si>
  <si>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</si>
  <si>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</si>
  <si>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</si>
  <si>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</si>
  <si>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</si>
  <si>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</si>
  <si>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</si>
  <si>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</si>
  <si>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</si>
  <si>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</si>
  <si>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</si>
  <si>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</si>
  <si>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</si>
  <si>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</si>
  <si>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</si>
  <si>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</si>
  <si>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</si>
  <si>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</si>
  <si>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</si>
  <si>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</si>
  <si>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</si>
  <si>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</si>
  <si>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</si>
  <si>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</si>
  <si>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</si>
  <si>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</si>
  <si>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</si>
  <si>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</si>
  <si>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</si>
  <si>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</si>
  <si>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</si>
  <si>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</si>
  <si>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</si>
  <si>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</si>
  <si>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</si>
  <si>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</si>
  <si>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</si>
  <si>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</si>
  <si>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</si>
  <si>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</si>
  <si>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</si>
  <si>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</si>
  <si>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</si>
  <si>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</si>
  <si>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</si>
  <si>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</si>
  <si>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</si>
  <si>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</si>
  <si>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</si>
  <si>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</si>
  <si>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</si>
  <si>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</si>
  <si>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</si>
  <si>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</si>
  <si>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</si>
  <si>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</si>
  <si>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</si>
  <si>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</si>
  <si>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</si>
  <si>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</si>
  <si>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</si>
  <si>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</si>
  <si>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</si>
  <si>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</si>
  <si>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</si>
  <si>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</si>
  <si>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</si>
  <si>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</si>
  <si>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</si>
  <si>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</si>
  <si>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</si>
  <si>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</si>
  <si>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</si>
  <si>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</si>
  <si>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</si>
  <si>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</si>
  <si>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</si>
  <si>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</si>
  <si>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</si>
  <si>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</si>
  <si>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</si>
  <si>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</si>
  <si>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</si>
  <si>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</si>
  <si>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</si>
  <si>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</si>
  <si>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</si>
  <si>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</si>
  <si>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</si>
  <si>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</si>
  <si>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</si>
  <si>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</si>
  <si>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</si>
  <si>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</si>
  <si>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</si>
  <si>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</si>
  <si>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</si>
  <si>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</si>
  <si>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</si>
  <si>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</si>
  <si>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</si>
  <si>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</si>
  <si>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</si>
  <si>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</si>
  <si>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</si>
  <si>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</si>
  <si>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</si>
  <si>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</si>
  <si>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</si>
  <si>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</si>
  <si>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</si>
  <si>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</si>
  <si>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</si>
  <si>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</si>
  <si>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</si>
  <si>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</si>
  <si>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</si>
  <si>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</si>
  <si>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</si>
  <si>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</si>
  <si>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</si>
  <si>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</si>
  <si>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</si>
  <si>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</si>
  <si>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</si>
  <si>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</si>
  <si>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</si>
  <si>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</si>
  <si>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</si>
  <si>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</si>
  <si>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</si>
  <si>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</si>
  <si>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</si>
  <si>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</si>
  <si>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</si>
  <si>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</si>
  <si>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</si>
  <si>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</si>
  <si>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</si>
  <si>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</si>
  <si>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</si>
  <si>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</si>
  <si>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</si>
  <si>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</si>
  <si>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</si>
  <si>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</si>
  <si>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</si>
  <si>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</si>
  <si>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</si>
  <si>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</si>
  <si>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</si>
  <si>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</si>
  <si>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</si>
  <si>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</si>
  <si>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</si>
  <si>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</si>
  <si>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</si>
  <si>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</si>
  <si>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</si>
  <si>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</si>
  <si>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</si>
  <si>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</si>
  <si>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</si>
  <si>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</si>
  <si>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</si>
  <si>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</si>
  <si>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</si>
  <si>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</si>
  <si>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</si>
  <si>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</si>
  <si>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</si>
  <si>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</si>
  <si>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</si>
  <si>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</si>
  <si>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</si>
  <si>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</si>
  <si>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</si>
  <si>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</si>
  <si>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</si>
  <si>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</si>
  <si>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</si>
  <si>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</si>
  <si>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</si>
  <si>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</si>
  <si>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</si>
  <si>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</si>
  <si>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</si>
  <si>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</si>
  <si>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</si>
  <si>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</si>
  <si>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</si>
  <si>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</si>
  <si>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</si>
  <si>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</si>
  <si>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</si>
  <si>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</si>
  <si>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</si>
  <si>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</si>
  <si>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</si>
  <si>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</si>
  <si>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</si>
  <si>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</si>
  <si>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</si>
  <si>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</si>
  <si>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</si>
  <si>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</si>
  <si>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</si>
  <si>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</si>
  <si>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</si>
  <si>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</si>
  <si>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</si>
  <si>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</si>
  <si>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</si>
  <si>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</si>
  <si>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</si>
  <si>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</si>
  <si>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</si>
  <si>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</si>
  <si>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</si>
  <si>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</si>
  <si>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</si>
  <si>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</si>
  <si>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</si>
  <si>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</si>
  <si>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</si>
  <si>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</si>
  <si>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</si>
  <si>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</si>
  <si>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</si>
  <si>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</si>
  <si>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</si>
  <si>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</si>
  <si>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</si>
  <si>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</si>
  <si>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</si>
  <si>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</si>
  <si>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</si>
  <si>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</si>
  <si>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</si>
  <si>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</si>
  <si>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</si>
  <si>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</si>
  <si>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</si>
  <si>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</si>
  <si>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</si>
  <si>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</si>
  <si>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</si>
  <si>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</si>
  <si>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</si>
  <si>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</si>
  <si>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</si>
  <si>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</si>
  <si>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</si>
  <si>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</si>
  <si>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</si>
  <si>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</si>
  <si>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</si>
  <si>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</si>
  <si>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</si>
  <si>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</si>
  <si>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</si>
  <si>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</si>
  <si>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</si>
  <si>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</si>
  <si>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</si>
  <si>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</si>
  <si>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</si>
  <si>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</si>
  <si>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</si>
  <si>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</si>
  <si>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</si>
  <si>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</si>
  <si>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</si>
  <si>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</si>
  <si>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</si>
  <si>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</si>
  <si>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</si>
  <si>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</si>
  <si>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</si>
  <si>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</si>
  <si>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</si>
  <si>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</si>
  <si>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</si>
  <si>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</si>
  <si>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</si>
  <si>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</si>
  <si>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</si>
  <si>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</si>
  <si>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</si>
  <si>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</si>
  <si>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</si>
  <si>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</si>
  <si>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</si>
  <si>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</si>
  <si>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</si>
  <si>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</si>
  <si>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</si>
  <si>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</si>
  <si>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</si>
  <si>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</si>
  <si>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</si>
  <si>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</si>
  <si>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</si>
  <si>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</si>
  <si>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</si>
  <si>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</si>
  <si>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</si>
  <si>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</si>
  <si>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</si>
  <si>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</si>
  <si>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</si>
  <si>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</si>
  <si>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</si>
  <si>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</si>
  <si>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</si>
  <si>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</si>
  <si>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</si>
  <si>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</si>
  <si>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</si>
  <si>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</si>
  <si>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</si>
  <si>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</si>
  <si>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</si>
  <si>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</si>
  <si>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</si>
  <si>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</si>
  <si>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</si>
  <si>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</si>
  <si>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</si>
  <si>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</si>
  <si>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</si>
  <si>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</si>
  <si>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</si>
  <si>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</si>
  <si>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</si>
  <si>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</si>
  <si>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</si>
  <si>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</si>
  <si>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</si>
  <si>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</si>
  <si>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</si>
  <si>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</si>
  <si>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</si>
  <si>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</si>
  <si>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</si>
  <si>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</si>
  <si>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</si>
  <si>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</si>
  <si>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</si>
  <si>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</si>
  <si>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</si>
  <si>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</si>
  <si>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</si>
  <si>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</si>
  <si>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</si>
  <si>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</si>
  <si>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</si>
  <si>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</si>
  <si>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</si>
  <si>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</si>
  <si>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</si>
  <si>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</si>
  <si>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</si>
  <si>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</si>
  <si>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</si>
  <si>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</si>
  <si>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</si>
  <si>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</si>
  <si>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</si>
  <si>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</si>
  <si>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</si>
  <si>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</si>
  <si>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</si>
  <si>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</si>
  <si>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</si>
  <si>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</si>
  <si>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</si>
  <si>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</si>
  <si>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</si>
  <si>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</si>
  <si>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</si>
  <si>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</si>
  <si>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</si>
  <si>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</si>
  <si>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</si>
  <si>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</si>
  <si>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</si>
  <si>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</si>
  <si>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</si>
  <si>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</si>
  <si>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</si>
  <si>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</si>
  <si>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</si>
  <si>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</si>
  <si>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</si>
  <si>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</si>
  <si>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</si>
  <si>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</si>
  <si>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</si>
  <si>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</si>
  <si>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</si>
  <si>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</si>
  <si>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</si>
  <si>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</si>
  <si>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</si>
  <si>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</si>
  <si>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</si>
  <si>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</si>
  <si>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</si>
  <si>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</si>
  <si>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</si>
  <si>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</si>
  <si>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</si>
  <si>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</si>
  <si>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</si>
  <si>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</si>
  <si>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</si>
  <si>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</si>
  <si>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</si>
  <si>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</si>
  <si>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</si>
  <si>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</si>
  <si>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</si>
  <si>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</si>
  <si>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</si>
  <si>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</si>
  <si>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</si>
  <si>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</si>
  <si>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</si>
  <si>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</si>
  <si>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</si>
  <si>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</si>
  <si>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</si>
  <si>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</si>
  <si>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</si>
  <si>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</si>
  <si>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</si>
  <si>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</si>
  <si>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</si>
  <si>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</si>
  <si>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</si>
  <si>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</si>
  <si>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</si>
  <si>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</si>
  <si>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</si>
  <si>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</si>
  <si>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</si>
  <si>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</si>
  <si>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</si>
  <si>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</si>
  <si>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</si>
  <si>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</si>
  <si>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</si>
  <si>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</si>
  <si>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</si>
  <si>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</si>
  <si>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</si>
  <si>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</si>
  <si>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</si>
  <si>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</si>
  <si>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</si>
  <si>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</si>
  <si>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</si>
  <si>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</si>
  <si>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</si>
  <si>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</si>
  <si>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</si>
  <si>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</si>
  <si>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</si>
  <si>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</si>
  <si>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</si>
  <si>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</si>
  <si>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</si>
  <si>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</si>
  <si>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</si>
  <si>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</si>
  <si>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</si>
  <si>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</si>
  <si>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</si>
  <si>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</si>
  <si>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</si>
  <si>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</si>
  <si>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</si>
  <si>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</si>
  <si>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</si>
  <si>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</si>
  <si>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</si>
  <si>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</si>
  <si>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</si>
  <si>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</si>
  <si>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</si>
  <si>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</si>
  <si>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</si>
  <si>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</si>
  <si>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</si>
  <si>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</si>
  <si>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</si>
  <si>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</si>
  <si>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</si>
  <si>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</si>
  <si>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</si>
  <si>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</si>
  <si>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</si>
  <si>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</si>
  <si>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</si>
  <si>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</si>
  <si>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</si>
  <si>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</si>
  <si>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</si>
  <si>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</si>
  <si>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</si>
  <si>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</si>
  <si>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</si>
  <si>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</si>
  <si>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</si>
  <si>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</si>
  <si>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</si>
  <si>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</si>
  <si>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</si>
  <si>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</si>
  <si>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</si>
  <si>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</si>
  <si>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</si>
  <si>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</si>
  <si>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</si>
  <si>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</si>
  <si>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</si>
  <si>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</si>
  <si>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</si>
  <si>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</si>
  <si>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</si>
  <si>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</si>
  <si>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</si>
  <si>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</si>
  <si>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</si>
  <si>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</si>
  <si>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</si>
  <si>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</si>
  <si>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</si>
  <si>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</si>
  <si>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</si>
  <si>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</si>
  <si>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</si>
  <si>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</si>
  <si>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</si>
  <si>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</si>
  <si>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</si>
  <si>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</si>
  <si>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</si>
  <si>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</si>
  <si>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</si>
  <si>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</si>
  <si>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</si>
  <si>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</si>
  <si>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</si>
  <si>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</si>
  <si>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</si>
  <si>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</si>
  <si>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</si>
  <si>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</si>
  <si>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</si>
  <si>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</si>
  <si>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</si>
  <si>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</si>
  <si>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</si>
  <si>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</si>
  <si>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</si>
  <si>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</si>
  <si>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</si>
  <si>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</si>
  <si>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</si>
  <si>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</si>
  <si>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</si>
  <si>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</si>
  <si>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</si>
  <si>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</si>
  <si>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</si>
  <si>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</si>
  <si>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</si>
  <si>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</si>
  <si>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</si>
  <si>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</si>
  <si>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</si>
  <si>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</si>
  <si>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</si>
  <si>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</si>
  <si>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</si>
  <si>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</si>
  <si>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</si>
  <si>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</si>
  <si>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</si>
  <si>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</si>
  <si>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</si>
  <si>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</si>
  <si>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</si>
  <si>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</si>
  <si>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</si>
  <si>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</si>
  <si>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</si>
  <si>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</si>
  <si>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</si>
  <si>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</si>
  <si>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</si>
  <si>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</si>
  <si>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</si>
  <si>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</si>
  <si>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</si>
  <si>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</si>
  <si>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</si>
  <si>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</si>
  <si>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</si>
  <si>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</si>
  <si>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</si>
  <si>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</si>
  <si>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</si>
  <si>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</si>
  <si>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</si>
  <si>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</si>
  <si>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</si>
  <si>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</si>
  <si>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</si>
  <si>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</si>
  <si>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</si>
  <si>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</si>
  <si>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</si>
  <si>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</si>
  <si>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</si>
  <si>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</si>
  <si>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</si>
  <si>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</si>
  <si>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</si>
  <si>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</si>
  <si>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</si>
  <si>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</si>
  <si>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</si>
  <si>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</si>
  <si>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</si>
  <si>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</si>
  <si>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</si>
  <si>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</si>
  <si>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</si>
  <si>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</si>
  <si>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</si>
  <si>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</si>
  <si>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</si>
  <si>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</si>
  <si>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</si>
  <si>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</si>
  <si>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</si>
  <si>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</si>
  <si>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</si>
  <si>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</si>
  <si>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</si>
  <si>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</si>
  <si>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</si>
  <si>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</si>
  <si>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</si>
  <si>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</si>
  <si>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</si>
  <si>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</si>
  <si>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</si>
  <si>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</si>
  <si>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</si>
  <si>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</si>
  <si>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</si>
  <si>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</si>
  <si>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</si>
  <si>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</si>
  <si>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</si>
  <si>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</si>
  <si>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</si>
  <si>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</si>
  <si>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</si>
  <si>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</si>
  <si>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</si>
  <si>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</si>
  <si>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</si>
  <si>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</si>
  <si>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</si>
  <si>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</si>
  <si>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</si>
  <si>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</si>
  <si>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</si>
  <si>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</si>
  <si>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</si>
  <si>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</si>
  <si>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</si>
  <si>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</si>
  <si>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</si>
  <si>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</si>
  <si>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</si>
  <si>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</si>
  <si>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</si>
  <si>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</si>
  <si>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</si>
  <si>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</si>
  <si>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</si>
  <si>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</si>
  <si>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</si>
  <si>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</si>
  <si>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</si>
  <si>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</si>
  <si>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</si>
  <si>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</si>
  <si>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</si>
  <si>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</si>
  <si>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</si>
  <si>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</si>
  <si>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</si>
  <si>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</si>
  <si>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</si>
  <si>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</si>
  <si>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</si>
  <si>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</si>
  <si>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</si>
  <si>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</si>
  <si>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</si>
  <si>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</si>
  <si>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</si>
  <si>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</si>
  <si>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</si>
  <si>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</si>
  <si>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</si>
  <si>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</si>
  <si>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</si>
  <si>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</si>
  <si>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</si>
  <si>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</si>
  <si>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</si>
  <si>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</si>
  <si>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</si>
  <si>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</si>
  <si>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</si>
  <si>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</si>
  <si>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</si>
  <si>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</si>
  <si>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</si>
  <si>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</si>
  <si>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</si>
  <si>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</si>
  <si>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</si>
  <si>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</si>
  <si>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</si>
  <si>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</si>
  <si>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</si>
  <si>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</si>
  <si>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</si>
  <si>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</si>
  <si>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</si>
  <si>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</si>
  <si>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</si>
  <si>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</si>
  <si>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</si>
  <si>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</si>
  <si>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</si>
  <si>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</si>
  <si>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</si>
  <si>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</si>
  <si>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</si>
  <si>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</si>
  <si>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</si>
  <si>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</si>
  <si>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</si>
  <si>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</si>
  <si>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</si>
  <si>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</si>
  <si>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</si>
  <si>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</si>
  <si>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</si>
  <si>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</si>
  <si>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</si>
  <si>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</si>
  <si>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</si>
  <si>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</si>
  <si>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</si>
  <si>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</si>
  <si>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</si>
  <si>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</si>
  <si>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</si>
  <si>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</si>
  <si>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</si>
  <si>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</si>
  <si>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</si>
  <si>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</si>
  <si>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</si>
  <si>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</si>
  <si>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</si>
  <si>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</si>
  <si>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</si>
  <si>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</si>
  <si>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</si>
  <si>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</si>
  <si>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</si>
  <si>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</si>
  <si>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</si>
  <si>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</si>
  <si>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</si>
  <si>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</si>
  <si>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</si>
  <si>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</si>
  <si>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</si>
  <si>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</si>
  <si>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</si>
  <si>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</si>
  <si>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</si>
  <si>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</si>
  <si>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</si>
  <si>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</si>
  <si>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</si>
  <si>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</si>
  <si>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</si>
  <si>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</si>
  <si>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</si>
  <si>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</si>
  <si>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</si>
  <si>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</si>
  <si>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</si>
  <si>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</si>
  <si>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</si>
  <si>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</si>
  <si>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</si>
  <si>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</si>
  <si>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</si>
  <si>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</si>
  <si>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</si>
  <si>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</si>
  <si>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</si>
  <si>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</si>
  <si>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</si>
  <si>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</si>
  <si>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</si>
  <si>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</si>
  <si>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</si>
  <si>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</si>
  <si>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</si>
  <si>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</si>
  <si>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</si>
  <si>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</si>
  <si>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</si>
  <si>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</si>
  <si>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</si>
  <si>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</si>
  <si>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</si>
  <si>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</si>
  <si>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</si>
  <si>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</si>
  <si>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</si>
  <si>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</si>
  <si>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</si>
  <si>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</si>
  <si>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</si>
  <si>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</si>
  <si>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</si>
  <si>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</si>
  <si>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</si>
  <si>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</si>
  <si>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</si>
  <si>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</si>
  <si>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</si>
  <si>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</si>
  <si>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</si>
  <si>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</si>
  <si>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</si>
  <si>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</si>
  <si>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</si>
  <si>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</si>
  <si>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</si>
  <si>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</si>
  <si>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</si>
  <si>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</si>
  <si>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</si>
  <si>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</si>
  <si>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</si>
  <si>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</si>
  <si>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</si>
  <si>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</si>
  <si>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</si>
  <si>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</si>
  <si>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</si>
  <si>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</si>
  <si>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</si>
  <si>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</si>
  <si>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</si>
  <si>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</si>
  <si>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</si>
  <si>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</si>
  <si>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</si>
  <si>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</si>
  <si>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</si>
  <si>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</si>
  <si>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</si>
  <si>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</si>
  <si>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</si>
  <si>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</si>
  <si>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</si>
  <si>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</si>
  <si>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</si>
  <si>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</si>
  <si>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</si>
  <si>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</si>
  <si>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</si>
  <si>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</si>
  <si>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</si>
  <si>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</si>
  <si>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</si>
  <si>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</si>
  <si>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</si>
  <si>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</si>
  <si>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</si>
  <si>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</si>
  <si>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</si>
  <si>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</si>
  <si>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</si>
  <si>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</si>
  <si>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</si>
  <si>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</si>
  <si>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</si>
  <si>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</si>
  <si>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</si>
  <si>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</si>
  <si>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</si>
  <si>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</si>
  <si>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</si>
  <si>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</si>
  <si>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</si>
  <si>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</si>
  <si>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</si>
  <si>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</si>
  <si>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</si>
  <si>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</si>
  <si>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</si>
  <si>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</si>
  <si>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</si>
  <si>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</si>
  <si>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</si>
  <si>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</si>
  <si>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</si>
  <si>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</si>
  <si>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</si>
  <si>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</si>
  <si>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</si>
  <si>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</si>
  <si>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</si>
  <si>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</si>
  <si>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</si>
  <si>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</si>
  <si>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</si>
  <si>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</si>
  <si>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</si>
  <si>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</si>
  <si>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</si>
  <si>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</si>
  <si>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</si>
  <si>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</si>
  <si>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</si>
  <si>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</si>
  <si>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</si>
  <si>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</si>
  <si>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</si>
  <si>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</si>
  <si>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</si>
  <si>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</si>
  <si>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</si>
  <si>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</si>
  <si>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</si>
  <si>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</si>
  <si>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</si>
  <si>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</si>
  <si>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</si>
  <si>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</si>
  <si>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</si>
  <si>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</si>
  <si>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</si>
  <si>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</si>
  <si>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</si>
  <si>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</si>
  <si>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</si>
  <si>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</si>
  <si>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</si>
  <si>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</si>
  <si>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</si>
  <si>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</si>
  <si>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</si>
  <si>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</si>
  <si>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</si>
  <si>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</si>
  <si>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</si>
  <si>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</si>
  <si>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</si>
  <si>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</si>
  <si>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</si>
  <si>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</si>
  <si>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</si>
  <si>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</si>
  <si>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</si>
  <si>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</si>
  <si>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</si>
  <si>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</si>
  <si>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</si>
  <si>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</si>
  <si>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</si>
  <si>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</si>
  <si>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</si>
  <si>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</si>
  <si>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</si>
  <si>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</si>
  <si>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</si>
  <si>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</si>
  <si>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</si>
  <si>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</si>
  <si>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</si>
  <si>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</si>
  <si>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</si>
  <si>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</si>
  <si>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</si>
  <si>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</si>
  <si>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</si>
  <si>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</si>
  <si>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</si>
  <si>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</si>
  <si>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</si>
  <si>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</si>
  <si>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</si>
  <si>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</si>
  <si>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</si>
  <si>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</si>
  <si>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</si>
  <si>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</si>
  <si>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</si>
  <si>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</si>
  <si>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</si>
  <si>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</si>
  <si>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</si>
  <si>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</si>
  <si>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</si>
  <si>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</si>
  <si>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</si>
  <si>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</si>
  <si>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</si>
  <si>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</si>
  <si>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</si>
  <si>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</si>
  <si>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</si>
  <si>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</si>
  <si>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</si>
  <si>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</si>
  <si>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</si>
  <si>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</si>
  <si>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</si>
  <si>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</si>
  <si>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</si>
  <si>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</si>
  <si>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</si>
  <si>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</si>
  <si>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</si>
  <si>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</si>
  <si>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</si>
  <si>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</si>
  <si>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</si>
  <si>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</si>
  <si>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</si>
  <si>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</si>
  <si>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</si>
  <si>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</si>
  <si>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</si>
  <si>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</si>
  <si>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</si>
  <si>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</si>
  <si>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</si>
  <si>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</si>
  <si>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</si>
  <si>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</si>
  <si>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</si>
  <si>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</si>
  <si>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</si>
  <si>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</si>
  <si>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</si>
  <si>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</si>
  <si>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</si>
  <si>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</si>
  <si>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</si>
  <si>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</si>
  <si>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</si>
  <si>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</si>
  <si>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</si>
  <si>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</si>
  <si>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</si>
  <si>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</si>
  <si>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</si>
  <si>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</si>
  <si>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</si>
  <si>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</si>
  <si>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</si>
  <si>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</si>
  <si>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</si>
  <si>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</si>
  <si>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</si>
  <si>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</si>
  <si>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</si>
  <si>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</si>
  <si>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</si>
  <si>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</si>
  <si>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</si>
  <si>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</si>
  <si>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</si>
  <si>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</si>
  <si>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</si>
  <si>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</si>
  <si>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</si>
  <si>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</si>
  <si>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</si>
  <si>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</si>
  <si>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</si>
  <si>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</si>
  <si>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</si>
  <si>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</si>
  <si>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</si>
  <si>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</si>
  <si>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</si>
  <si>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</si>
  <si>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</si>
  <si>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</si>
  <si>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</si>
  <si>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</si>
  <si>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</si>
  <si>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</si>
  <si>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</si>
  <si>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</si>
  <si>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</si>
  <si>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</si>
  <si>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</si>
  <si>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</si>
  <si>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</si>
  <si>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</si>
  <si>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</si>
  <si>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</si>
  <si>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</si>
  <si>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</si>
  <si>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</si>
  <si>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</si>
  <si>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</si>
  <si>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</si>
  <si>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</si>
  <si>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</si>
  <si>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</si>
  <si>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</si>
  <si>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</si>
  <si>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</si>
  <si>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</si>
  <si>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</si>
  <si>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</si>
  <si>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</si>
  <si>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</si>
  <si>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</si>
  <si>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</si>
  <si>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</si>
  <si>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</si>
  <si>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</si>
  <si>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</si>
  <si>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</si>
  <si>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</si>
  <si>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</si>
  <si>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</si>
  <si>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</si>
  <si>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</si>
  <si>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</si>
  <si>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</si>
  <si>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</si>
  <si>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</si>
  <si>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</si>
  <si>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</si>
  <si>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</si>
  <si>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</si>
  <si>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</si>
  <si>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</si>
  <si>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</si>
  <si>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</si>
  <si>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</si>
  <si>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</si>
  <si>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</si>
  <si>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</si>
  <si>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</si>
  <si>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</si>
  <si>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</si>
  <si>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</si>
  <si>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</si>
  <si>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</si>
  <si>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</si>
  <si>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</si>
  <si>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</si>
  <si>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</si>
  <si>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</si>
  <si>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</si>
  <si>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</si>
  <si>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</si>
  <si>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</si>
  <si>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</si>
  <si>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</si>
  <si>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</si>
  <si>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</si>
  <si>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</si>
  <si>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</si>
  <si>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</si>
  <si>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</si>
  <si>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</si>
  <si>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</si>
  <si>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</si>
  <si>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</si>
  <si>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</si>
  <si>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</si>
  <si>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</si>
  <si>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</si>
  <si>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</si>
  <si>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</si>
  <si>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</si>
  <si>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</si>
  <si>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</si>
  <si>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</si>
  <si>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</si>
  <si>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</si>
  <si>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</si>
  <si>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</si>
  <si>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</si>
  <si>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</si>
  <si>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</si>
  <si>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</si>
  <si>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</si>
  <si>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</si>
  <si>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</si>
  <si>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</si>
  <si>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</si>
  <si>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</si>
  <si>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</si>
  <si>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</si>
  <si>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</si>
  <si>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</si>
  <si>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</si>
  <si>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</si>
  <si>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</si>
  <si>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</si>
  <si>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</si>
  <si>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</si>
  <si>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</si>
  <si>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</si>
  <si>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</si>
  <si>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</si>
  <si>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</si>
  <si>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</si>
  <si>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</si>
  <si>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</si>
  <si>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</si>
  <si>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</si>
  <si>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</si>
  <si>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</si>
  <si>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</si>
  <si>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</si>
  <si>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</si>
  <si>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</si>
  <si>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</si>
  <si>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</si>
  <si>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</si>
  <si>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</si>
  <si>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</si>
  <si>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</si>
  <si>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</si>
  <si>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</si>
  <si>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</si>
  <si>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</si>
  <si>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</si>
  <si>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</si>
  <si>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</si>
  <si>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</si>
  <si>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</si>
  <si>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</si>
  <si>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</si>
  <si>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</si>
  <si>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</si>
  <si>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</si>
  <si>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</si>
  <si>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</si>
  <si>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</si>
  <si>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</si>
  <si>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</si>
  <si>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</si>
  <si>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</si>
  <si>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</si>
  <si>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</si>
  <si>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</si>
  <si>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</si>
  <si>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</si>
  <si>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</si>
  <si>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</si>
  <si>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</si>
  <si>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</si>
  <si>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</si>
  <si>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</si>
  <si>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</si>
  <si>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</si>
  <si>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</si>
  <si>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</si>
  <si>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</si>
  <si>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</si>
  <si>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</si>
  <si>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</si>
  <si>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</si>
  <si>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</si>
  <si>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</si>
  <si>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</si>
  <si>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</si>
  <si>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</si>
  <si>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</si>
  <si>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</si>
  <si>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</si>
  <si>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</si>
  <si>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</si>
  <si>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</si>
  <si>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</si>
  <si>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</si>
  <si>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</si>
  <si>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</si>
  <si>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</si>
  <si>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</si>
  <si>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</si>
  <si>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</si>
  <si>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</si>
  <si>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</si>
  <si>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</si>
  <si>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</si>
  <si>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</si>
  <si>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</si>
  <si>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</si>
  <si>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</si>
  <si>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</si>
  <si>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</si>
  <si>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</si>
  <si>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</si>
  <si>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</si>
  <si>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</si>
  <si>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</si>
  <si>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</si>
  <si>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</si>
  <si>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</si>
  <si>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</si>
  <si>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</si>
  <si>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</si>
  <si>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</si>
  <si>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</si>
  <si>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</si>
  <si>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</si>
  <si>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</si>
  <si>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</si>
  <si>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</si>
  <si>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</si>
  <si>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</si>
  <si>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</si>
  <si>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</si>
  <si>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</si>
  <si>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</si>
  <si>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</si>
  <si>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</si>
  <si>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</si>
  <si>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</si>
  <si>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</si>
  <si>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</si>
  <si>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</si>
  <si>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</si>
  <si>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</si>
  <si>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</si>
  <si>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</si>
  <si>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</si>
  <si>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</si>
  <si>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</si>
  <si>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</si>
  <si>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</si>
  <si>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</si>
  <si>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</si>
  <si>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</si>
  <si>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</si>
  <si>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</si>
  <si>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</si>
  <si>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</si>
  <si>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</si>
  <si>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</si>
  <si>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</si>
  <si>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</si>
  <si>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</si>
  <si>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</si>
  <si>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</si>
  <si>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</si>
  <si>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</si>
  <si>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</si>
  <si>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</si>
  <si>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</si>
  <si>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</si>
  <si>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</si>
  <si>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</si>
  <si>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</si>
  <si>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</si>
  <si>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</si>
  <si>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</si>
  <si>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</si>
  <si>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</si>
  <si>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</si>
  <si>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</si>
  <si>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</si>
  <si>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</si>
  <si>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</si>
  <si>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</si>
  <si>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</si>
  <si>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</si>
  <si>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</si>
  <si>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</si>
  <si>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</si>
  <si>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</si>
  <si>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</si>
  <si>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</si>
  <si>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</si>
  <si>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</si>
  <si>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</si>
  <si>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</si>
  <si>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</si>
  <si>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</si>
  <si>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</si>
  <si>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</si>
  <si>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</si>
  <si>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</si>
  <si>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</si>
  <si>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</si>
  <si>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</si>
  <si>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</si>
  <si>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</si>
  <si>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</si>
  <si>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</si>
  <si>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</si>
  <si>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</si>
  <si>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</si>
  <si>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</si>
  <si>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</si>
  <si>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</si>
  <si>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</si>
  <si>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</si>
  <si>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</si>
  <si>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</si>
  <si>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</si>
  <si>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</si>
  <si>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</si>
  <si>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</si>
  <si>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</si>
  <si>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</si>
  <si>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</si>
  <si>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</si>
  <si>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</si>
  <si>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</si>
  <si>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</si>
  <si>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</si>
  <si>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</si>
  <si>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</si>
  <si>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</si>
  <si>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</si>
  <si>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</si>
  <si>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</si>
  <si>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</si>
  <si>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</si>
  <si>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</si>
  <si>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</si>
  <si>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</si>
  <si>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</si>
  <si>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</si>
  <si>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</si>
  <si>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</si>
  <si>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</si>
  <si>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</si>
  <si>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</si>
  <si>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</si>
  <si>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</si>
  <si>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</si>
  <si>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</si>
  <si>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</si>
  <si>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</si>
  <si>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</si>
  <si>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</si>
  <si>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</si>
  <si>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</si>
  <si>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</si>
  <si>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</si>
  <si>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</si>
  <si>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</si>
  <si>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</si>
  <si>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</si>
  <si>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</si>
  <si>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</si>
  <si>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</si>
  <si>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</si>
  <si>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</si>
  <si>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</si>
  <si>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</si>
  <si>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</si>
  <si>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</si>
  <si>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</si>
  <si>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</si>
  <si>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</si>
  <si>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</si>
  <si>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</si>
  <si>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</si>
  <si>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</si>
  <si>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</si>
  <si>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</si>
  <si>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</si>
  <si>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</si>
  <si>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</si>
  <si>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</si>
  <si>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</si>
  <si>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</si>
  <si>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</si>
  <si>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</si>
  <si>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</si>
  <si>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</si>
  <si>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</si>
  <si>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</si>
  <si>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</si>
  <si>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</si>
  <si>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</si>
  <si>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</si>
  <si>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</si>
  <si>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</si>
  <si>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</si>
  <si>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</si>
  <si>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</si>
  <si>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</si>
  <si>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</si>
  <si>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</si>
  <si>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</si>
  <si>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</si>
  <si>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</si>
  <si>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</si>
  <si>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</si>
  <si>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</si>
  <si>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</si>
  <si>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</si>
  <si>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</si>
  <si>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</si>
  <si>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</si>
  <si>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</si>
  <si>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</si>
  <si>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</si>
  <si>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</si>
  <si>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</si>
  <si>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</si>
  <si>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</si>
  <si>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</si>
  <si>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</si>
  <si>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</si>
  <si>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</si>
  <si>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</si>
  <si>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</si>
  <si>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</si>
  <si>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</si>
  <si>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</si>
  <si>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</si>
  <si>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</si>
  <si>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</si>
  <si>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</si>
  <si>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</si>
  <si>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</si>
  <si>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</si>
  <si>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</si>
  <si>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</si>
  <si>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</si>
  <si>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</si>
  <si>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</si>
  <si>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</si>
  <si>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</si>
  <si>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</si>
  <si>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</si>
  <si>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</si>
  <si>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</si>
  <si>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</si>
  <si>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</si>
  <si>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</si>
  <si>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</si>
  <si>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</si>
  <si>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</si>
  <si>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</si>
  <si>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</si>
  <si>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</si>
  <si>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</si>
  <si>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</si>
  <si>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</si>
  <si>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</si>
  <si>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</si>
  <si>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</si>
  <si>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</si>
  <si>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</si>
  <si>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</si>
  <si>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</si>
  <si>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</si>
  <si>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</si>
  <si>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</si>
  <si>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</si>
  <si>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</si>
  <si>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</si>
  <si>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</si>
  <si>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</si>
  <si>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</si>
  <si>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</si>
  <si>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</si>
  <si>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</si>
  <si>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</si>
  <si>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</si>
  <si>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</si>
  <si>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</si>
  <si>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</si>
  <si>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</si>
  <si>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</si>
  <si>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</si>
  <si>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</si>
  <si>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</si>
  <si>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</si>
  <si>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</si>
  <si>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</si>
  <si>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</si>
  <si>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</si>
  <si>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</si>
  <si>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</si>
  <si>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</si>
  <si>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</si>
  <si>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</si>
  <si>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</si>
  <si>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</si>
  <si>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</si>
  <si>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</si>
  <si>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</si>
  <si>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</si>
  <si>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</si>
  <si>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</si>
  <si>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</si>
  <si>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</si>
  <si>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</si>
  <si>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</si>
  <si>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</si>
  <si>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</si>
  <si>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</si>
  <si>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</si>
  <si>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</si>
  <si>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</si>
  <si>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</si>
  <si>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</si>
  <si>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</si>
  <si>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</si>
  <si>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</si>
  <si>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</si>
  <si>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</si>
  <si>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</si>
  <si>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</si>
  <si>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</si>
  <si>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</si>
  <si>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</si>
  <si>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</si>
  <si>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</si>
  <si>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</si>
  <si>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</si>
  <si>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</si>
  <si>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</si>
  <si>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</si>
  <si>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</si>
  <si>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</si>
  <si>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</si>
  <si>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</si>
  <si>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</si>
  <si>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</si>
  <si>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</si>
  <si>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</si>
  <si>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</si>
  <si>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</si>
  <si>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</si>
  <si>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</si>
  <si>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</si>
  <si>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</si>
  <si>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</si>
  <si>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</si>
  <si>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</si>
  <si>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</si>
  <si>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</si>
  <si>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</si>
  <si>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</si>
  <si>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</si>
  <si>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</si>
  <si>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</si>
  <si>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</si>
  <si>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</si>
  <si>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</si>
  <si>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</si>
  <si>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</si>
  <si>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</si>
  <si>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</si>
  <si>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</si>
  <si>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</si>
  <si>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</si>
  <si>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</si>
  <si>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</si>
  <si>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</si>
  <si>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</si>
  <si>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</si>
  <si>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</si>
  <si>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</si>
  <si>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</si>
  <si>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</si>
  <si>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</si>
  <si>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</si>
  <si>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</si>
  <si>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</si>
  <si>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</si>
  <si>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</si>
  <si>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</si>
  <si>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</si>
  <si>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</si>
  <si>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</si>
  <si>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</si>
  <si>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</si>
  <si>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</si>
  <si>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</si>
  <si>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</si>
  <si>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</si>
  <si>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</si>
  <si>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</si>
  <si>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</si>
  <si>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</si>
  <si>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</si>
  <si>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</si>
  <si>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</si>
  <si>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</si>
  <si>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</si>
  <si>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</si>
  <si>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</si>
  <si>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</si>
  <si>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</si>
  <si>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</si>
  <si>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</si>
  <si>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</si>
  <si>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</si>
  <si>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</si>
  <si>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</si>
  <si>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</si>
  <si>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</si>
  <si>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</si>
  <si>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</si>
  <si>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</si>
  <si>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</si>
  <si>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</si>
  <si>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</si>
  <si>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</si>
  <si>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</si>
  <si>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</si>
  <si>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</si>
  <si>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</si>
  <si>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</si>
  <si>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</si>
  <si>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</si>
  <si>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</si>
  <si>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</si>
  <si>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</si>
  <si>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</si>
  <si>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</si>
  <si>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</si>
  <si>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</si>
  <si>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</si>
  <si>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</si>
  <si>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</si>
  <si>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</si>
  <si>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</si>
  <si>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</si>
  <si>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</si>
  <si>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</si>
  <si>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</si>
  <si>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</si>
  <si>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</si>
  <si>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</si>
  <si>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</si>
  <si>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</si>
  <si>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</si>
  <si>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</si>
  <si>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</si>
  <si>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</si>
  <si>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</si>
  <si>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</si>
  <si>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</si>
  <si>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</si>
  <si>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</si>
  <si>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</si>
  <si>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</si>
  <si>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</si>
  <si>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</si>
  <si>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</si>
  <si>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</si>
  <si>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</si>
  <si>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</si>
  <si>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</si>
  <si>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</si>
  <si>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</si>
  <si>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</si>
  <si>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</si>
  <si>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</si>
  <si>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</si>
  <si>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</si>
  <si>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</si>
  <si>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</si>
  <si>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</si>
  <si>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</si>
  <si>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</si>
  <si>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</si>
  <si>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</si>
  <si>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</si>
  <si>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</si>
  <si>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</si>
  <si>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</si>
  <si>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</si>
  <si>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</si>
  <si>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</si>
  <si>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</si>
  <si>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</si>
  <si>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</si>
  <si>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</si>
  <si>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</si>
  <si>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</si>
  <si>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</si>
  <si>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</si>
  <si>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</si>
  <si>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</si>
  <si>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</si>
  <si>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</si>
  <si>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</si>
  <si>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</si>
  <si>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</si>
  <si>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</si>
  <si>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</si>
  <si>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</si>
  <si>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</si>
  <si>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</si>
  <si>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</si>
  <si>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</si>
  <si>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</si>
  <si>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</si>
  <si>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</si>
  <si>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</si>
  <si>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</si>
  <si>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</si>
  <si>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</si>
  <si>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</si>
  <si>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</si>
  <si>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</si>
  <si>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</si>
  <si>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</si>
  <si>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</si>
  <si>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</si>
  <si>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</si>
  <si>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</si>
  <si>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</si>
  <si>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</si>
  <si>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</si>
  <si>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</si>
  <si>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</si>
  <si>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</si>
  <si>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</si>
  <si>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</si>
  <si>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</si>
  <si>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</si>
  <si>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</si>
  <si>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</si>
  <si>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</si>
  <si>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</si>
  <si>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</si>
  <si>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</si>
  <si>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</si>
  <si>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</si>
  <si>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</si>
  <si>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</si>
  <si>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</si>
  <si>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</si>
  <si>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</si>
  <si>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</si>
  <si>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</si>
  <si>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</si>
  <si>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</si>
  <si>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</si>
  <si>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</si>
  <si>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</si>
  <si>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</si>
  <si>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</si>
  <si>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</si>
  <si>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</si>
  <si>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</si>
  <si>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</si>
  <si>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</si>
  <si>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</si>
  <si>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</si>
  <si>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</si>
  <si>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</si>
  <si>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</si>
  <si>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</si>
  <si>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</si>
  <si>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</si>
  <si>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</si>
  <si>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</si>
  <si>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</si>
  <si>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</si>
  <si>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</si>
  <si>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</si>
  <si>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</si>
  <si>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</si>
  <si>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</si>
  <si>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</si>
  <si>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</si>
  <si>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</si>
  <si>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</si>
  <si>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</si>
  <si>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</si>
  <si>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</si>
  <si>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</si>
  <si>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</si>
  <si>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</si>
  <si>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</si>
  <si>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</si>
  <si>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</si>
  <si>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</si>
  <si>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</si>
  <si>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</si>
  <si>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</si>
  <si>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</si>
  <si>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</si>
  <si>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</si>
  <si>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</si>
  <si>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</si>
  <si>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</si>
  <si>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</si>
  <si>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</si>
  <si>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</si>
  <si>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</si>
  <si>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</si>
  <si>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</si>
  <si>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</si>
  <si>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</si>
  <si>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</si>
  <si>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</si>
  <si>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</si>
  <si>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</si>
  <si>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</si>
  <si>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</si>
  <si>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</si>
  <si>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</si>
  <si>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</si>
  <si>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</si>
  <si>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</si>
  <si>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</si>
  <si>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</si>
  <si>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</si>
  <si>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</si>
  <si>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</si>
  <si>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</si>
  <si>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</si>
  <si>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</si>
  <si>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</si>
  <si>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</si>
  <si>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</si>
  <si>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</si>
  <si>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</si>
  <si>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</si>
  <si>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</si>
  <si>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</si>
  <si>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</si>
  <si>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</si>
  <si>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</si>
  <si>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</si>
  <si>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</si>
  <si>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</si>
  <si>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</si>
  <si>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</si>
  <si>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</si>
  <si>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</si>
  <si>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</si>
  <si>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</si>
  <si>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</si>
  <si>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</si>
  <si>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</si>
  <si>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</si>
  <si>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</si>
  <si>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</si>
  <si>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</si>
  <si>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</si>
  <si>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</si>
  <si>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</si>
  <si>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</si>
  <si>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</si>
  <si>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</si>
  <si>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</si>
  <si>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</si>
  <si>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</si>
  <si>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</si>
  <si>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</si>
  <si>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</si>
  <si>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</si>
  <si>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</si>
  <si>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</si>
  <si>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</si>
  <si>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</si>
  <si>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</si>
  <si>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</si>
  <si>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</si>
  <si>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</si>
  <si>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</si>
  <si>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</si>
  <si>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</si>
  <si>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</si>
  <si>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</si>
  <si>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</si>
  <si>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</si>
  <si>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</si>
  <si>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</si>
  <si>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</si>
  <si>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</si>
  <si>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</si>
  <si>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</si>
  <si>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</si>
  <si>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</si>
  <si>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</si>
  <si>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</si>
  <si>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</si>
  <si>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</si>
  <si>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</si>
  <si>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</si>
  <si>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</si>
  <si>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</si>
  <si>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</si>
  <si>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</si>
  <si>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</si>
  <si>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</si>
  <si>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</si>
  <si>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</si>
  <si>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</si>
  <si>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</si>
  <si>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</si>
  <si>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</si>
  <si>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</si>
  <si>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</si>
  <si>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</si>
  <si>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</si>
  <si>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</si>
  <si>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</si>
  <si>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</si>
  <si>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</si>
  <si>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</si>
  <si>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</si>
  <si>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</si>
  <si>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</si>
  <si>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</si>
  <si>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</si>
  <si>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</si>
  <si>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</si>
  <si>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</si>
  <si>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</si>
  <si>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</si>
  <si>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</si>
  <si>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</si>
  <si>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</si>
  <si>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</si>
  <si>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</si>
  <si>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</si>
  <si>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</si>
  <si>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</si>
  <si>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</si>
  <si>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</si>
  <si>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</si>
  <si>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</si>
  <si>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</si>
  <si>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</si>
  <si>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</si>
  <si>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</si>
  <si>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</si>
  <si>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</si>
  <si>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</si>
  <si>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</si>
  <si>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</si>
  <si>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</si>
  <si>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</si>
  <si>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</si>
  <si>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</si>
  <si>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</si>
  <si>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</si>
  <si>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</si>
  <si>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</si>
  <si>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</si>
  <si>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</si>
  <si>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</si>
  <si>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</si>
  <si>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</si>
  <si>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</si>
  <si>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</si>
  <si>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</si>
  <si>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</si>
  <si>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</si>
  <si>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</si>
  <si>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</si>
  <si>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</si>
  <si>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</si>
  <si>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</si>
  <si>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</si>
  <si>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</si>
  <si>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</si>
  <si>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</si>
  <si>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</si>
  <si>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</si>
  <si>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</si>
  <si>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</si>
  <si>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</si>
  <si>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</si>
  <si>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</si>
  <si>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</si>
  <si>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</si>
  <si>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</si>
  <si>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</si>
  <si>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</si>
  <si>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</si>
  <si>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</si>
  <si>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</si>
  <si>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</si>
  <si>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</si>
  <si>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</si>
  <si>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</si>
  <si>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</si>
  <si>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</si>
  <si>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</si>
  <si>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</si>
  <si>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</si>
  <si>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</si>
  <si>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</si>
  <si>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</si>
  <si>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</si>
  <si>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</si>
  <si>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</si>
  <si>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</si>
  <si>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</si>
  <si>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</si>
  <si>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</si>
  <si>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</si>
  <si>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</si>
  <si>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</si>
  <si>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</si>
  <si>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</si>
  <si>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</si>
  <si>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</si>
  <si>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</si>
  <si>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</si>
  <si>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</si>
  <si>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</si>
  <si>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</si>
  <si>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</si>
  <si>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</si>
  <si>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</si>
  <si>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</si>
  <si>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</si>
  <si>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</si>
  <si>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</si>
  <si>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</si>
  <si>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</si>
  <si>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</si>
  <si>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</si>
  <si>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</si>
  <si>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</si>
  <si>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</si>
  <si>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</si>
  <si>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</si>
  <si>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</si>
  <si>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</si>
  <si>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</si>
  <si>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</si>
  <si>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</si>
  <si>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</si>
  <si>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</si>
  <si>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</si>
  <si>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</si>
  <si>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</si>
  <si>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</si>
  <si>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</si>
  <si>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</si>
  <si>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</si>
  <si>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</si>
  <si>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</si>
  <si>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</si>
  <si>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</si>
  <si>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</si>
  <si>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</si>
  <si>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</si>
  <si>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</si>
  <si>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</si>
  <si>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</si>
  <si>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</si>
  <si>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</si>
  <si>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</si>
  <si>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</si>
  <si>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</si>
  <si>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</si>
  <si>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</si>
  <si>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</si>
  <si>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</si>
  <si>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</si>
  <si>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</si>
  <si>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</si>
  <si>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</si>
  <si>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</si>
  <si>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</si>
  <si>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</si>
  <si>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</si>
  <si>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</si>
  <si>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</si>
  <si>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</si>
  <si>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</si>
  <si>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</si>
  <si>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</si>
  <si>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</si>
  <si>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</si>
  <si>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</si>
  <si>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</si>
  <si>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</si>
  <si>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</si>
  <si>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</si>
  <si>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</si>
  <si>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</si>
  <si>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</si>
  <si>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</si>
  <si>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</si>
  <si>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</si>
  <si>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</si>
  <si>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</si>
  <si>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</si>
  <si>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</si>
  <si>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</si>
  <si>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</si>
  <si>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</si>
  <si>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</si>
  <si>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</si>
  <si>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</si>
  <si>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</si>
  <si>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</si>
  <si>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</si>
  <si>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</si>
  <si>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</si>
  <si>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</si>
  <si>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</si>
  <si>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</si>
  <si>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</si>
  <si>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</si>
  <si>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</si>
  <si>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</si>
  <si>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</si>
  <si>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</si>
  <si>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</si>
  <si>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</si>
  <si>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</si>
  <si>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</si>
  <si>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</si>
  <si>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</si>
  <si>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</si>
  <si>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</si>
  <si>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</si>
  <si>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</si>
  <si>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</si>
  <si>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</si>
  <si>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</si>
  <si>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</si>
  <si>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</si>
  <si>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</si>
  <si>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</si>
  <si>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</si>
  <si>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</si>
  <si>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</si>
  <si>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</si>
  <si>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</si>
  <si>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</si>
  <si>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</si>
  <si>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</si>
  <si>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</si>
  <si>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</si>
  <si>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</si>
  <si>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</si>
  <si>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</si>
  <si>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</si>
  <si>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</si>
  <si>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</si>
  <si>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</si>
  <si>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</si>
  <si>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</si>
  <si>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</si>
  <si>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</si>
  <si>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</si>
  <si>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</si>
  <si>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</si>
  <si>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</si>
  <si>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</si>
  <si>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</si>
  <si>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</si>
  <si>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</si>
  <si>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</si>
  <si>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</si>
  <si>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</si>
  <si>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</si>
  <si>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</si>
  <si>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</si>
  <si>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</si>
  <si>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</si>
  <si>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</si>
  <si>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</si>
  <si>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</si>
  <si>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</si>
  <si>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</si>
  <si>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</si>
  <si>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</si>
  <si>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</si>
  <si>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</si>
  <si>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</si>
  <si>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</si>
  <si>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</si>
  <si>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</si>
  <si>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</si>
  <si>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</si>
  <si>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</si>
  <si>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</si>
  <si>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</si>
  <si>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</si>
  <si>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</si>
  <si>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</si>
  <si>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</si>
  <si>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</si>
  <si>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</si>
  <si>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</si>
  <si>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</si>
  <si>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</si>
  <si>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</si>
  <si>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</si>
  <si>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</si>
  <si>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</si>
  <si>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</si>
  <si>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</si>
  <si>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</si>
  <si>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</si>
  <si>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</si>
  <si>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</si>
  <si>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</si>
  <si>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</si>
  <si>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</si>
  <si>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</si>
  <si>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</si>
  <si>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</si>
  <si>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</si>
  <si>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</si>
  <si>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</si>
  <si>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</si>
  <si>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</si>
  <si>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</si>
  <si>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</si>
  <si>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</si>
  <si>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</si>
  <si>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</si>
  <si>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</si>
  <si>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</si>
  <si>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</si>
  <si>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</si>
  <si>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</si>
  <si>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</si>
  <si>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</si>
  <si>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</si>
  <si>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</si>
  <si>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</si>
  <si>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</si>
  <si>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</si>
  <si>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</si>
  <si>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</si>
  <si>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</si>
  <si>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</si>
  <si>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</si>
  <si>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</si>
  <si>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</si>
  <si>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</si>
  <si>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</si>
  <si>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</si>
  <si>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</si>
  <si>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</si>
  <si>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</si>
  <si>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</si>
  <si>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</si>
  <si>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</si>
  <si>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</si>
  <si>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</si>
  <si>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</si>
  <si>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</si>
  <si>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</si>
  <si>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</si>
  <si>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</si>
  <si>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</si>
  <si>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</si>
  <si>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</si>
  <si>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</si>
  <si>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</si>
  <si>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</si>
  <si>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</si>
  <si>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</si>
  <si>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</si>
  <si>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</si>
  <si>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</si>
  <si>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</si>
  <si>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</si>
  <si>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</si>
  <si>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</si>
  <si>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</si>
  <si>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</si>
  <si>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</si>
  <si>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</si>
  <si>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</si>
  <si>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</si>
  <si>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</si>
  <si>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</si>
  <si>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</si>
  <si>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</si>
  <si>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</si>
  <si>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</si>
  <si>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</si>
  <si>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</si>
  <si>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</si>
  <si>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</si>
  <si>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</si>
  <si>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</si>
  <si>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</si>
  <si>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</si>
  <si>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</si>
  <si>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</si>
  <si>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</si>
  <si>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</si>
  <si>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</si>
  <si>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</si>
  <si>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</si>
  <si>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</si>
  <si>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</si>
  <si>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</si>
  <si>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</si>
  <si>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</si>
  <si>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</si>
  <si>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</si>
  <si>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</si>
  <si>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</si>
  <si>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</si>
  <si>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</si>
  <si>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</si>
  <si>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</si>
  <si>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</si>
  <si>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</si>
  <si>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</si>
  <si>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</si>
  <si>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</si>
  <si>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</si>
  <si>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</si>
  <si>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</si>
  <si>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</si>
  <si>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</si>
  <si>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</si>
  <si>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</si>
  <si>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</si>
  <si>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</si>
  <si>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</si>
  <si>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</si>
  <si>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</si>
  <si>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</si>
  <si>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</si>
  <si>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</si>
  <si>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</si>
  <si>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</si>
  <si>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</si>
  <si>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</si>
  <si>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</si>
  <si>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</si>
  <si>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</si>
  <si>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</si>
  <si>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</si>
  <si>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</si>
  <si>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</si>
  <si>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</si>
  <si>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</si>
  <si>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</si>
  <si>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</si>
  <si>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</si>
  <si>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</si>
  <si>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</si>
  <si>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</si>
  <si>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</si>
  <si>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</si>
  <si>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</si>
  <si>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</si>
  <si>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</si>
  <si>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</si>
  <si>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</si>
  <si>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</si>
  <si>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</si>
  <si>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</si>
  <si>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</si>
  <si>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</si>
  <si>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</si>
  <si>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</si>
  <si>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</si>
  <si>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</si>
  <si>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</si>
  <si>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</si>
  <si>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</si>
  <si>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</si>
  <si>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</si>
  <si>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</si>
  <si>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</si>
  <si>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</si>
  <si>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</si>
  <si>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</si>
  <si>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</si>
  <si>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</si>
  <si>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</si>
  <si>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</si>
  <si>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</si>
  <si>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</si>
  <si>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</si>
  <si>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</si>
  <si>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</si>
  <si>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</si>
  <si>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</si>
  <si>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</si>
  <si>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</si>
  <si>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</si>
  <si>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</si>
  <si>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</si>
  <si>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</si>
  <si>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</si>
  <si>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</si>
  <si>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</si>
  <si>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</si>
  <si>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</si>
  <si>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</si>
  <si>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</si>
  <si>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</si>
  <si>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</si>
  <si>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</si>
  <si>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</si>
  <si>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</si>
  <si>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</si>
  <si>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</si>
  <si>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</si>
  <si>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</si>
  <si>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</si>
  <si>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</si>
  <si>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</si>
  <si>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</si>
  <si>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</si>
  <si>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</si>
  <si>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</si>
  <si>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</si>
  <si>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</si>
  <si>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</si>
  <si>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</si>
  <si>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</si>
  <si>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</si>
  <si>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</si>
  <si>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</si>
  <si>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</si>
  <si>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</si>
  <si>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</si>
  <si>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</si>
  <si>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</si>
  <si>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</si>
  <si>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</si>
  <si>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</si>
  <si>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</si>
  <si>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</si>
  <si>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</si>
  <si>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</si>
  <si>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</si>
  <si>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</si>
  <si>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</si>
  <si>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</si>
  <si>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</si>
  <si>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</si>
  <si>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</si>
  <si>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</si>
  <si>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</si>
  <si>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</si>
  <si>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</si>
  <si>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</si>
  <si>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</si>
  <si>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</si>
  <si>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</si>
  <si>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</si>
  <si>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</si>
  <si>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</si>
  <si>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</si>
  <si>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</si>
  <si>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</si>
  <si>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</si>
  <si>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</si>
  <si>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</si>
  <si>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</si>
  <si>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</si>
  <si>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</si>
  <si>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</si>
  <si>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</si>
  <si>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</si>
  <si>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</si>
  <si>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</si>
  <si>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</si>
  <si>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</si>
  <si>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</si>
  <si>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</si>
  <si>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</si>
  <si>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</si>
  <si>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</si>
  <si>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</si>
  <si>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</si>
  <si>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</si>
  <si>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</si>
  <si>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</si>
  <si>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</si>
  <si>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</si>
  <si>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</si>
  <si>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</si>
  <si>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</si>
  <si>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</si>
  <si>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</si>
  <si>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</si>
  <si>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</si>
  <si>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</si>
  <si>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</si>
  <si>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</si>
  <si>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</si>
  <si>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</si>
  <si>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</si>
  <si>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</si>
  <si>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</si>
  <si>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</si>
  <si>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</si>
  <si>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</si>
  <si>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</si>
  <si>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</si>
  <si>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</si>
  <si>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</si>
  <si>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</si>
  <si>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</si>
  <si>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</si>
  <si>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</si>
  <si>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</si>
  <si>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</si>
  <si>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</si>
  <si>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</si>
  <si>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</si>
  <si>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</si>
  <si>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</si>
  <si>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</si>
  <si>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</si>
  <si>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</si>
  <si>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</si>
  <si>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</si>
  <si>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</si>
  <si>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</si>
  <si>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</si>
  <si>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</si>
  <si>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</si>
  <si>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</si>
  <si>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</si>
  <si>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</si>
  <si>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</si>
  <si>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</si>
  <si>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</si>
  <si>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</si>
  <si>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</si>
  <si>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</si>
  <si>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</si>
  <si>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</si>
  <si>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</si>
  <si>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</si>
  <si>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</si>
  <si>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</si>
  <si>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</si>
  <si>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</si>
  <si>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</si>
  <si>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</si>
  <si>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</si>
  <si>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</si>
  <si>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</si>
  <si>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</si>
  <si>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</si>
  <si>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</si>
  <si>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</si>
  <si>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</si>
  <si>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</si>
  <si>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</si>
  <si>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</si>
  <si>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</si>
  <si>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</si>
  <si>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</si>
  <si>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</si>
  <si>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</si>
  <si>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</si>
  <si>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</si>
  <si>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</si>
  <si>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</si>
  <si>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</si>
  <si>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</si>
  <si>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</si>
  <si>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</si>
  <si>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</si>
  <si>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</si>
  <si>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</si>
  <si>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</si>
  <si>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</si>
  <si>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</si>
  <si>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</si>
  <si>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</si>
  <si>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</si>
  <si>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</si>
  <si>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</si>
  <si>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</si>
  <si>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</si>
  <si>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</si>
  <si>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</si>
  <si>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</si>
  <si>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</si>
  <si>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</si>
  <si>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</si>
  <si>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</si>
  <si>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</si>
  <si>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</si>
  <si>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</si>
  <si>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</si>
  <si>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</si>
  <si>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</si>
  <si>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</si>
  <si>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</si>
  <si>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</si>
  <si>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</si>
  <si>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</si>
  <si>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</si>
  <si>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</si>
  <si>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</si>
  <si>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</si>
  <si>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</si>
  <si>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</si>
  <si>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</si>
  <si>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</si>
  <si>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</si>
  <si>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</si>
  <si>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</si>
  <si>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</si>
  <si>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</si>
  <si>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</si>
  <si>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</si>
  <si>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</si>
  <si>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</si>
  <si>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</si>
  <si>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</si>
  <si>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</si>
  <si>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</si>
  <si>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</si>
  <si>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</si>
  <si>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</si>
  <si>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</si>
  <si>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</si>
  <si>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</si>
  <si>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</si>
  <si>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</si>
  <si>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</si>
  <si>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</si>
  <si>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</si>
  <si>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</si>
  <si>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</si>
  <si>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</si>
  <si>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</si>
  <si>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</si>
  <si>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</si>
  <si>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</si>
  <si>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</si>
  <si>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</si>
  <si>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</si>
  <si>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</si>
  <si>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</si>
  <si>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</si>
  <si>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</si>
  <si>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</si>
  <si>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</si>
  <si>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</si>
  <si>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</si>
  <si>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</si>
  <si>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</si>
  <si>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</si>
  <si>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</si>
  <si>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</si>
  <si>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</si>
  <si>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</si>
  <si>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</si>
  <si>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</si>
  <si>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</si>
  <si>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</si>
  <si>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</si>
  <si>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</si>
  <si>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</si>
  <si>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</si>
  <si>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</si>
  <si>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</si>
  <si>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</si>
  <si>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</si>
  <si>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</si>
  <si>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</si>
  <si>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</si>
  <si>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</si>
  <si>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</si>
  <si>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</si>
  <si>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</si>
  <si>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</si>
  <si>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</si>
  <si>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</si>
  <si>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</si>
  <si>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</si>
  <si>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</si>
  <si>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</si>
  <si>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</si>
  <si>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</si>
  <si>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</si>
  <si>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</si>
  <si>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</si>
  <si>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</si>
  <si>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</si>
  <si>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</si>
  <si>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</si>
  <si>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</si>
  <si>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</si>
  <si>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</si>
  <si>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</si>
  <si>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</si>
  <si>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</si>
  <si>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</si>
  <si>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</si>
  <si>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</si>
  <si>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</si>
  <si>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</si>
  <si>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</si>
  <si>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</si>
  <si>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</si>
  <si>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</si>
  <si>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</si>
  <si>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</si>
  <si>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</si>
  <si>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</si>
  <si>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</si>
  <si>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</si>
  <si>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</si>
  <si>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</si>
  <si>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</si>
  <si>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</si>
  <si>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</si>
  <si>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</si>
  <si>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</si>
  <si>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</si>
  <si>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</si>
  <si>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</si>
  <si>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</si>
  <si>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</si>
  <si>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</si>
  <si>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</si>
  <si>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</si>
  <si>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</si>
  <si>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</si>
  <si>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</si>
  <si>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</si>
  <si>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</si>
  <si>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</si>
  <si>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</si>
  <si>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</si>
  <si>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</si>
  <si>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</si>
  <si>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</si>
  <si>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</si>
  <si>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</si>
  <si>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</si>
  <si>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</si>
  <si>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</si>
  <si>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</si>
  <si>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</si>
  <si>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</si>
  <si>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</si>
  <si>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</si>
  <si>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</si>
  <si>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</si>
  <si>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</si>
  <si>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</si>
  <si>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</si>
  <si>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</si>
  <si>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</si>
  <si>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</si>
  <si>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</si>
  <si>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</si>
  <si>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</si>
  <si>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</si>
  <si>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</si>
  <si>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</si>
  <si>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</si>
  <si>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</si>
  <si>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</si>
  <si>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</si>
  <si>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</si>
  <si>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</si>
  <si>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</si>
  <si>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</si>
  <si>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</si>
  <si>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</si>
  <si>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</si>
  <si>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</si>
  <si>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</si>
  <si>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</si>
  <si>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</si>
  <si>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</si>
  <si>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</si>
  <si>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</si>
  <si>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</si>
  <si>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</si>
  <si>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</si>
  <si>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</si>
  <si>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</si>
  <si>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</si>
  <si>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</si>
  <si>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</si>
  <si>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</si>
  <si>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</si>
  <si>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</si>
  <si>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</si>
  <si>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</si>
  <si>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</si>
  <si>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</si>
  <si>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</si>
  <si>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</si>
  <si>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</si>
  <si>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</si>
  <si>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</si>
  <si>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</si>
  <si>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</si>
  <si>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</si>
  <si>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</si>
  <si>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</si>
  <si>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</si>
  <si>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</si>
  <si>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</si>
  <si>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</si>
  <si>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</si>
  <si>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</si>
  <si>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</si>
  <si>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</si>
  <si>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</si>
  <si>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</si>
  <si>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</si>
  <si>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</si>
  <si>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</si>
  <si>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</si>
  <si>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</si>
  <si>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</si>
  <si>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</si>
  <si>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</si>
  <si>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</si>
  <si>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</si>
  <si>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</si>
  <si>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</si>
  <si>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</si>
  <si>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</si>
  <si>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</si>
  <si>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</si>
  <si>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</si>
  <si>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</si>
  <si>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</si>
  <si>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</si>
  <si>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</si>
  <si>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</si>
  <si>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</si>
  <si>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</si>
  <si>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</si>
  <si>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</si>
  <si>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</si>
  <si>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</si>
  <si>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</si>
  <si>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</si>
  <si>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</si>
  <si>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</si>
  <si>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</si>
  <si>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</si>
  <si>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</si>
  <si>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</si>
  <si>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</si>
  <si>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</si>
  <si>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</si>
  <si>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</si>
  <si>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</si>
  <si>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</si>
  <si>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</si>
  <si>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</si>
  <si>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</si>
  <si>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</si>
  <si>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</si>
  <si>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</si>
  <si>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</si>
  <si>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</si>
  <si>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</si>
  <si>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</si>
  <si>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</si>
  <si>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</si>
  <si>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</si>
  <si>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</si>
  <si>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</si>
  <si>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</si>
  <si>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</si>
  <si>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</si>
  <si>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</si>
  <si>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</si>
  <si>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</si>
  <si>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</si>
  <si>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</si>
  <si>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</si>
  <si>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</si>
  <si>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</si>
  <si>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</si>
  <si>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</si>
  <si>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</si>
  <si>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</si>
  <si>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</si>
  <si>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</si>
  <si>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</si>
  <si>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</si>
  <si>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</si>
  <si>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</si>
  <si>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</si>
  <si>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</si>
  <si>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</si>
  <si>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</si>
  <si>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</si>
  <si>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</si>
  <si>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</si>
  <si>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</si>
  <si>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</si>
  <si>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</si>
  <si>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</si>
  <si>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</si>
  <si>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</si>
  <si>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</si>
  <si>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</si>
  <si>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</si>
  <si>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</si>
  <si>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</si>
  <si>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</si>
  <si>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</si>
  <si>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</si>
  <si>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</si>
  <si>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</si>
  <si>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</si>
  <si>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</si>
  <si>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</si>
  <si>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</si>
  <si>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</si>
  <si>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</si>
  <si>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</si>
  <si>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</si>
  <si>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</si>
  <si>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</si>
  <si>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</si>
  <si>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</si>
  <si>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</si>
  <si>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</si>
  <si>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</si>
  <si>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</si>
  <si>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</si>
  <si>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</si>
  <si>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</si>
  <si>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</si>
  <si>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</si>
  <si>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</si>
  <si>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</si>
  <si>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</si>
  <si>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</si>
  <si>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</si>
  <si>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</si>
  <si>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</si>
  <si>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</si>
  <si>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</si>
  <si>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</si>
  <si>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</si>
  <si>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</si>
  <si>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</si>
  <si>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</si>
  <si>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</si>
  <si>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</si>
  <si>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</si>
  <si>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</si>
  <si>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</si>
  <si>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</si>
  <si>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</si>
  <si>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</si>
  <si>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</si>
  <si>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</si>
  <si>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</si>
  <si>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</si>
  <si>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</si>
  <si>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</si>
  <si>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</si>
  <si>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</si>
  <si>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</si>
  <si>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</si>
  <si>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</si>
  <si>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</si>
  <si>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</si>
  <si>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</si>
  <si>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</si>
  <si>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</si>
  <si>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</si>
  <si>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</si>
  <si>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</si>
  <si>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</si>
  <si>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</si>
  <si>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</si>
  <si>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</si>
  <si>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</si>
  <si>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</si>
  <si>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</si>
  <si>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</si>
  <si>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</si>
  <si>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</si>
  <si>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</si>
  <si>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</si>
  <si>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</si>
  <si>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</si>
  <si>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</si>
  <si>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</si>
  <si>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</si>
  <si>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</si>
  <si>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</si>
  <si>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</si>
  <si>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</si>
  <si>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</si>
  <si>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</si>
  <si>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</si>
  <si>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</si>
  <si>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</si>
  <si>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</si>
  <si>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</si>
  <si>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</si>
  <si>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</si>
  <si>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</si>
  <si>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</si>
  <si>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</si>
  <si>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</si>
  <si>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</si>
  <si>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</si>
  <si>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</si>
  <si>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</si>
  <si>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</si>
  <si>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</si>
  <si>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</si>
  <si>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</si>
  <si>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</si>
  <si>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</si>
  <si>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</si>
  <si>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</si>
  <si>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</si>
  <si>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</si>
  <si>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</si>
  <si>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</si>
  <si>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</si>
  <si>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</si>
  <si>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</si>
  <si>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</si>
  <si>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</si>
  <si>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</si>
  <si>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</si>
  <si>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</si>
  <si>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</si>
  <si>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</si>
  <si>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</si>
  <si>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</si>
  <si>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</si>
  <si>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</si>
  <si>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</si>
  <si>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</si>
  <si>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</si>
  <si>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</si>
  <si>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</si>
  <si>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</si>
  <si>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</si>
  <si>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</si>
  <si>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</si>
  <si>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</si>
  <si>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</si>
  <si>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</si>
  <si>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</si>
  <si>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</si>
  <si>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</si>
  <si>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</si>
  <si>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</si>
  <si>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</si>
  <si>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</si>
  <si>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</si>
  <si>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</si>
  <si>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</si>
  <si>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</si>
  <si>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</si>
  <si>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</si>
  <si>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</si>
  <si>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</si>
  <si>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</si>
  <si>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</si>
  <si>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</si>
  <si>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</si>
  <si>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</si>
  <si>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</si>
  <si>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</si>
  <si>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</si>
  <si>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</si>
  <si>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</si>
  <si>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</si>
  <si>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</si>
  <si>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</si>
  <si>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</si>
  <si>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</si>
  <si>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</si>
  <si>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</si>
  <si>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</si>
  <si>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</si>
  <si>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</si>
  <si>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</si>
  <si>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</si>
  <si>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</si>
  <si>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</si>
  <si>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</si>
  <si>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</si>
  <si>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</si>
  <si>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</si>
  <si>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</si>
  <si>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</si>
  <si>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</si>
  <si>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</si>
  <si>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</si>
  <si>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</si>
  <si>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</si>
  <si>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</si>
  <si>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</si>
  <si>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</si>
  <si>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</si>
  <si>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</si>
  <si>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</si>
  <si>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</si>
  <si>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</si>
  <si>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</si>
  <si>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</si>
  <si>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</si>
  <si>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</si>
  <si>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</si>
  <si>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</si>
  <si>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</si>
  <si>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</si>
  <si>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</si>
  <si>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</si>
  <si>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</si>
  <si>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</si>
  <si>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</si>
  <si>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</si>
  <si>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</si>
  <si>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</si>
  <si>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</si>
  <si>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</si>
  <si>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</si>
  <si>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</si>
  <si>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</si>
  <si>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</si>
  <si>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</si>
  <si>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</si>
  <si>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</si>
  <si>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</si>
  <si>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</si>
  <si>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</si>
  <si>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</si>
  <si>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</si>
  <si>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</si>
  <si>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</si>
  <si>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</si>
  <si>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</si>
  <si>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</si>
  <si>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</si>
  <si>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</si>
  <si>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</si>
  <si>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</si>
  <si>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</si>
  <si>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</si>
  <si>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</si>
  <si>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</si>
  <si>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</si>
  <si>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</si>
  <si>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</si>
  <si>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</si>
  <si>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</si>
  <si>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</si>
  <si>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</si>
  <si>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</si>
  <si>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</si>
  <si>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</si>
  <si>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</si>
  <si>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</si>
  <si>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</si>
  <si>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</si>
  <si>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</si>
  <si>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</si>
  <si>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</si>
  <si>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</si>
  <si>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</si>
  <si>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</si>
  <si>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</si>
  <si>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</si>
  <si>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</si>
  <si>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</si>
  <si>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</si>
  <si>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</si>
  <si>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</si>
  <si>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</si>
  <si>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</si>
  <si>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</si>
  <si>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</si>
  <si>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</si>
  <si>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</si>
  <si>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</si>
  <si>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</si>
  <si>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</si>
  <si>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</si>
  <si>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</si>
  <si>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</si>
  <si>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</si>
  <si>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</si>
  <si>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</si>
  <si>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</si>
  <si>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</si>
  <si>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</si>
  <si>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</si>
  <si>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</si>
  <si>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</si>
  <si>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</si>
  <si>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</si>
  <si>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</si>
  <si>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</si>
  <si>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</si>
  <si>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</si>
  <si>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</si>
  <si>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</si>
  <si>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</si>
  <si>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</si>
  <si>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</si>
  <si>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</si>
  <si>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</si>
  <si>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</si>
  <si>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</si>
  <si>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</si>
  <si>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</si>
  <si>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</si>
  <si>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</si>
  <si>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</si>
  <si>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</si>
  <si>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</si>
  <si>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</si>
  <si>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</si>
  <si>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</si>
  <si>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</si>
  <si>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</si>
  <si>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</si>
  <si>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</si>
  <si>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</si>
  <si>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</si>
  <si>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</si>
  <si>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</si>
  <si>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</si>
  <si>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</si>
  <si>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</si>
  <si>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</si>
  <si>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</si>
  <si>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</si>
  <si>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</si>
  <si>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</si>
  <si>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</si>
  <si>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</si>
  <si>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</si>
  <si>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</si>
  <si>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</si>
  <si>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</si>
  <si>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</si>
  <si>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</si>
  <si>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</si>
  <si>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</si>
  <si>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</si>
  <si>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</si>
  <si>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</si>
  <si>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</si>
  <si>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</si>
  <si>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</si>
  <si>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</si>
  <si>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</si>
  <si>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</si>
  <si>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</si>
  <si>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</si>
  <si>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</si>
  <si>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</si>
  <si>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</si>
  <si>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</si>
  <si>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</si>
  <si>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</si>
  <si>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</si>
  <si>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</si>
  <si>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</si>
  <si>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</si>
  <si>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</si>
  <si>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</si>
  <si>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</si>
  <si>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</si>
  <si>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</si>
  <si>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</si>
  <si>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</si>
  <si>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</si>
  <si>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</si>
  <si>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</si>
  <si>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</si>
  <si>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</si>
  <si>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</si>
  <si>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</si>
  <si>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</si>
  <si>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</si>
  <si>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</si>
  <si>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</si>
  <si>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</si>
  <si>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</si>
  <si>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</si>
  <si>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</si>
  <si>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</si>
  <si>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</si>
  <si>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</si>
  <si>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</si>
  <si>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</si>
  <si>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</si>
  <si>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</si>
  <si>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</si>
  <si>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</si>
  <si>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</si>
  <si>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</si>
  <si>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</si>
  <si>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</si>
  <si>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</si>
  <si>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</si>
  <si>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</si>
  <si>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</si>
  <si>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</si>
  <si>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</si>
  <si>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</si>
  <si>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</si>
  <si>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</si>
  <si>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</si>
  <si>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</si>
  <si>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</si>
  <si>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</si>
  <si>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</si>
  <si>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</si>
  <si>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</si>
  <si>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</si>
  <si>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</si>
  <si>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</si>
  <si>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</si>
  <si>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</si>
  <si>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</si>
  <si>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</si>
  <si>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</si>
  <si>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</si>
  <si>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</si>
  <si>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</si>
  <si>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</si>
  <si>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</si>
  <si>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</si>
  <si>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</si>
  <si>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</si>
  <si>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</si>
  <si>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</si>
  <si>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</si>
  <si>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</si>
  <si>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</si>
  <si>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</si>
  <si>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</si>
  <si>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</si>
  <si>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</si>
  <si>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</si>
  <si>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</si>
  <si>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</si>
  <si>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</si>
  <si>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</si>
  <si>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</si>
  <si>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</si>
  <si>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</si>
  <si>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</si>
  <si>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</si>
  <si>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</si>
  <si>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</si>
  <si>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</si>
  <si>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</si>
  <si>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</si>
  <si>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</si>
  <si>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</si>
  <si>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</si>
  <si>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</si>
  <si>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</si>
  <si>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</si>
  <si>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</si>
  <si>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</si>
  <si>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</si>
  <si>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</si>
  <si>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</si>
  <si>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</si>
  <si>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</si>
  <si>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</si>
  <si>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</si>
  <si>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</si>
  <si>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</si>
  <si>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</si>
  <si>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</si>
  <si>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</si>
  <si>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</si>
  <si>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</si>
  <si>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</si>
  <si>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</si>
  <si>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</si>
  <si>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</si>
  <si>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</si>
  <si>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</si>
  <si>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</si>
  <si>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</si>
  <si>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</si>
  <si>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</si>
  <si>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</si>
  <si>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</si>
  <si>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</si>
  <si>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</si>
  <si>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</si>
  <si>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</si>
  <si>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</si>
  <si>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</si>
  <si>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</si>
  <si>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</si>
  <si>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</si>
  <si>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</si>
  <si>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</si>
  <si>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</si>
  <si>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</si>
  <si>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</si>
  <si>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</si>
  <si>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</si>
  <si>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</si>
  <si>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</si>
  <si>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</si>
  <si>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</si>
  <si>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</si>
  <si>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</si>
  <si>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</si>
  <si>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</si>
  <si>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</si>
  <si>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</si>
  <si>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</si>
  <si>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</si>
  <si>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</si>
  <si>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</si>
  <si>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</si>
  <si>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</si>
  <si>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</si>
  <si>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</si>
  <si>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</si>
  <si>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</si>
  <si>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</si>
  <si>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</si>
  <si>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</si>
  <si>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</si>
  <si>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</si>
  <si>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</si>
  <si>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</si>
  <si>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</si>
  <si>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</si>
  <si>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</si>
  <si>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</si>
  <si>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</si>
  <si>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</si>
  <si>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</si>
  <si>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</si>
  <si>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</si>
  <si>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</si>
  <si>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</si>
  <si>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</si>
  <si>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</si>
  <si>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</si>
  <si>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</si>
  <si>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</si>
  <si>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</si>
  <si>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</si>
  <si>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</si>
  <si>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</si>
  <si>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</si>
  <si>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</si>
  <si>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</si>
  <si>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</si>
  <si>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</si>
  <si>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</si>
  <si>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</si>
  <si>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</si>
  <si>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</si>
  <si>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</si>
  <si>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</si>
  <si>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</si>
  <si>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</si>
  <si>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</si>
  <si>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</si>
  <si>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</si>
  <si>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</si>
  <si>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</si>
  <si>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</si>
  <si>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</si>
  <si>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</si>
  <si>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</si>
  <si>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</si>
  <si>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</si>
  <si>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</si>
  <si>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</si>
  <si>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</si>
  <si>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</si>
  <si>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</si>
  <si>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</si>
  <si>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</si>
  <si>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</si>
  <si>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</si>
  <si>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</si>
  <si>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</si>
  <si>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</si>
  <si>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</si>
  <si>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</si>
  <si>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</si>
  <si>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</si>
  <si>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</si>
  <si>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</si>
  <si>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</si>
  <si>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</si>
  <si>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</si>
  <si>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</si>
  <si>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</si>
  <si>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</si>
  <si>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</si>
  <si>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</si>
  <si>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</si>
  <si>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</si>
  <si>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</si>
  <si>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</si>
  <si>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</si>
  <si>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</si>
  <si>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</si>
  <si>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</si>
  <si>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</si>
  <si>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</si>
  <si>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</si>
  <si>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</si>
  <si>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</si>
  <si>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</si>
  <si>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</si>
  <si>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</si>
  <si>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</si>
  <si>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</si>
  <si>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</si>
  <si>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</si>
  <si>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</si>
  <si>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</si>
  <si>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</si>
  <si>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</si>
  <si>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</si>
  <si>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</si>
  <si>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</si>
  <si>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</si>
  <si>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</si>
  <si>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</si>
  <si>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</si>
  <si>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</si>
  <si>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</si>
  <si>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</si>
  <si>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</si>
  <si>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</si>
  <si>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</si>
  <si>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</si>
  <si>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</si>
  <si>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</si>
  <si>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</si>
  <si>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</si>
  <si>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</si>
  <si>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</si>
  <si>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</si>
  <si>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</si>
  <si>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</si>
  <si>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</si>
  <si>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</si>
  <si>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</si>
  <si>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</si>
  <si>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</si>
  <si>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</si>
  <si>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</si>
  <si>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</si>
  <si>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</si>
  <si>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</si>
  <si>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</si>
  <si>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</si>
  <si>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</si>
  <si>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</si>
  <si>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</si>
  <si>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</si>
  <si>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</si>
  <si>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</si>
  <si>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</si>
  <si>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</si>
  <si>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</si>
  <si>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</si>
  <si>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</si>
  <si>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</si>
  <si>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</si>
  <si>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</si>
  <si>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</si>
  <si>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</si>
  <si>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</si>
  <si>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</si>
  <si>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</si>
  <si>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</si>
  <si>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</si>
  <si>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</si>
  <si>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</si>
  <si>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</si>
  <si>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</si>
  <si>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</si>
  <si>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</si>
  <si>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</si>
  <si>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</si>
  <si>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</si>
  <si>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</si>
  <si>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</si>
  <si>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</si>
  <si>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</si>
  <si>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</si>
  <si>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</si>
  <si>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</si>
  <si>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</si>
  <si>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</si>
  <si>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</si>
  <si>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</si>
  <si>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</si>
  <si>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</si>
  <si>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</si>
  <si>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</si>
  <si>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</si>
  <si>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</si>
  <si>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</si>
  <si>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</si>
  <si>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</si>
  <si>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</si>
  <si>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</si>
  <si>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</si>
  <si>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</si>
  <si>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</si>
  <si>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</si>
  <si>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</si>
  <si>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</si>
  <si>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</si>
  <si>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</si>
  <si>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</si>
  <si>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</si>
  <si>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</si>
  <si>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</si>
  <si>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</si>
  <si>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</si>
  <si>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</si>
  <si>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</si>
  <si>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</si>
  <si>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</si>
  <si>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</si>
  <si>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</si>
  <si>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</si>
  <si>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</si>
  <si>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</si>
  <si>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</si>
  <si>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</si>
  <si>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</si>
  <si>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</si>
  <si>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</si>
  <si>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</si>
  <si>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</si>
  <si>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</si>
  <si>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</si>
  <si>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</si>
  <si>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</si>
  <si>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</si>
  <si>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</si>
  <si>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</si>
  <si>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</si>
  <si>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</si>
  <si>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</si>
  <si>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</si>
  <si>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</si>
  <si>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</si>
  <si>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</si>
  <si>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</si>
  <si>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</si>
  <si>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</si>
  <si>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</si>
  <si>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</si>
  <si>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</si>
  <si>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</si>
  <si>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</si>
  <si>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</si>
  <si>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</si>
  <si>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</si>
  <si>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</si>
  <si>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</si>
  <si>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</si>
  <si>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</si>
  <si>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</si>
  <si>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</si>
  <si>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</si>
  <si>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</si>
  <si>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</si>
  <si>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</si>
  <si>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</si>
  <si>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</si>
  <si>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</si>
  <si>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</si>
  <si>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</si>
  <si>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</si>
  <si>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</si>
  <si>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</si>
  <si>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</si>
  <si>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</si>
  <si>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</si>
  <si>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</si>
  <si>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</si>
  <si>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</si>
  <si>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</si>
  <si>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</si>
  <si>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</si>
  <si>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</si>
  <si>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</si>
  <si>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</si>
  <si>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</si>
  <si>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</si>
  <si>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</si>
  <si>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</si>
  <si>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</si>
  <si>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</si>
  <si>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</si>
  <si>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</si>
  <si>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</si>
  <si>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</si>
  <si>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</si>
  <si>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</si>
  <si>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</si>
  <si>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</si>
  <si>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</si>
  <si>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</si>
  <si>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</si>
  <si>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</si>
  <si>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</si>
  <si>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</si>
  <si>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</si>
  <si>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</si>
  <si>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</si>
  <si>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</si>
  <si>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</si>
  <si>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</si>
  <si>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</si>
  <si>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</si>
  <si>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</si>
  <si>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</si>
  <si>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</si>
  <si>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</si>
  <si>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</si>
  <si>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</si>
  <si>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</si>
  <si>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</si>
  <si>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</si>
  <si>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</si>
  <si>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</si>
  <si>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</si>
  <si>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</si>
  <si>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</si>
  <si>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</si>
  <si>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</si>
  <si>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</si>
  <si>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</si>
  <si>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</si>
  <si>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</si>
  <si>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</si>
  <si>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</si>
  <si>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</si>
  <si>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</si>
  <si>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</si>
  <si>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</si>
  <si>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</si>
  <si>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</si>
  <si>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</si>
  <si>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</si>
  <si>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</si>
  <si>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</si>
  <si>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</si>
  <si>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</si>
  <si>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</si>
  <si>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</si>
  <si>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</si>
  <si>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</si>
  <si>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</si>
  <si>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</si>
  <si>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</si>
  <si>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</si>
  <si>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</si>
  <si>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</si>
  <si>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</si>
  <si>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</si>
  <si>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</si>
  <si>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</si>
  <si>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</si>
  <si>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</si>
  <si>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</si>
  <si>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</si>
  <si>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</si>
  <si>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</si>
  <si>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</si>
  <si>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</si>
  <si>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</si>
  <si>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</si>
  <si>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</si>
  <si>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</si>
  <si>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</si>
  <si>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</si>
  <si>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</si>
  <si>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</si>
  <si>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</si>
  <si>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</si>
  <si>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</si>
  <si>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</si>
  <si>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</si>
  <si>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</si>
  <si>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</si>
  <si>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</si>
  <si>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</si>
  <si>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</si>
  <si>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</si>
  <si>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</si>
  <si>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</si>
  <si>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</si>
  <si>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</si>
  <si>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</si>
  <si>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</si>
  <si>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</si>
  <si>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</si>
  <si>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</si>
  <si>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</si>
  <si>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</si>
  <si>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</si>
  <si>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</si>
  <si>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</si>
  <si>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</si>
  <si>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</si>
  <si>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</si>
  <si>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</si>
  <si>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</si>
  <si>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</si>
  <si>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</si>
  <si>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</si>
  <si>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</si>
  <si>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</si>
  <si>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</si>
  <si>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</si>
  <si>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</si>
  <si>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</si>
  <si>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</si>
  <si>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</si>
  <si>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</si>
  <si>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</si>
  <si>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</si>
  <si>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</si>
  <si>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</si>
  <si>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</si>
  <si>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</si>
  <si>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</si>
  <si>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</si>
  <si>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</si>
  <si>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</si>
  <si>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</si>
  <si>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</si>
  <si>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</si>
  <si>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</si>
  <si>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</si>
  <si>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</si>
  <si>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</si>
  <si>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</si>
  <si>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</si>
  <si>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</si>
  <si>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</si>
  <si>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</si>
  <si>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</si>
  <si>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</si>
  <si>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</si>
  <si>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</si>
  <si>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</si>
  <si>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</si>
  <si>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</si>
  <si>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</si>
  <si>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</si>
  <si>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</si>
  <si>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</si>
  <si>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</si>
  <si>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</si>
  <si>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</si>
  <si>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</si>
  <si>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</si>
  <si>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</si>
  <si>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</si>
  <si>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</si>
  <si>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</si>
  <si>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</si>
  <si>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</si>
  <si>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</si>
  <si>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</si>
  <si>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</si>
  <si>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</si>
  <si>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</si>
  <si>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</si>
  <si>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</si>
  <si>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</si>
  <si>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</si>
  <si>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</si>
  <si>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</si>
  <si>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</si>
  <si>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</si>
  <si>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</si>
  <si>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</si>
  <si>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</si>
  <si>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</si>
  <si>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</si>
  <si>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</si>
  <si>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</si>
  <si>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</si>
  <si>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</si>
  <si>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</si>
  <si>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</si>
  <si>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</si>
  <si>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</si>
  <si>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</si>
  <si>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</si>
  <si>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</si>
  <si>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</si>
  <si>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</si>
  <si>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</si>
  <si>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</si>
  <si>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</si>
  <si>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</si>
  <si>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</si>
  <si>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</si>
  <si>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</si>
  <si>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</si>
  <si>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</si>
  <si>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</si>
  <si>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</si>
  <si>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</si>
  <si>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</si>
  <si>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</si>
  <si>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</si>
  <si>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</si>
  <si>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</si>
  <si>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</si>
  <si>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</si>
  <si>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</si>
  <si>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</si>
  <si>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</si>
  <si>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</si>
  <si>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</si>
  <si>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</si>
  <si>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</si>
  <si>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</si>
  <si>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</si>
  <si>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</si>
  <si>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</si>
  <si>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</si>
  <si>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</si>
  <si>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</si>
  <si>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</si>
  <si>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</si>
  <si>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</si>
  <si>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</si>
  <si>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</si>
  <si>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</si>
  <si>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</si>
  <si>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</si>
  <si>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</si>
  <si>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</si>
  <si>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</si>
  <si>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</si>
  <si>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</si>
  <si>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</si>
  <si>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</si>
  <si>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</si>
  <si>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</si>
  <si>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</si>
  <si>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</si>
  <si>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</si>
  <si>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</si>
  <si>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</si>
  <si>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</si>
  <si>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</si>
  <si>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</si>
  <si>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</si>
  <si>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</si>
  <si>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</si>
  <si>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</si>
  <si>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</si>
  <si>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</si>
  <si>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</si>
  <si>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</si>
  <si>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</si>
  <si>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</si>
  <si>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</si>
  <si>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</si>
  <si>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</si>
  <si>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</si>
  <si>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</si>
  <si>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</si>
  <si>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</si>
  <si>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</si>
  <si>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</si>
  <si>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</si>
  <si>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</si>
  <si>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</si>
  <si>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</si>
  <si>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</si>
  <si>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</si>
  <si>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</si>
  <si>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</si>
  <si>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</si>
  <si>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</si>
  <si>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</si>
  <si>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</si>
  <si>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</si>
  <si>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</si>
  <si>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</si>
  <si>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</si>
  <si>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</si>
  <si>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</si>
  <si>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</si>
  <si>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</si>
  <si>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</si>
  <si>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</si>
  <si>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</si>
  <si>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</si>
  <si>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</si>
  <si>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</si>
  <si>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</si>
  <si>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</si>
  <si>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</si>
  <si>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</si>
  <si>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</si>
  <si>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</si>
  <si>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</si>
  <si>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</si>
  <si>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</si>
  <si>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</si>
  <si>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</si>
  <si>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</si>
  <si>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</si>
  <si>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</si>
  <si>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</si>
  <si>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</si>
  <si>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</si>
  <si>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</si>
  <si>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</si>
  <si>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</si>
  <si>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</si>
  <si>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</si>
  <si>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</si>
  <si>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</si>
  <si>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</si>
  <si>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</si>
  <si>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</si>
  <si>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</si>
  <si>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</si>
  <si>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</si>
  <si>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</si>
  <si>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</si>
  <si>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</si>
  <si>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</si>
  <si>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</si>
  <si>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</si>
  <si>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</si>
  <si>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</si>
  <si>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</si>
  <si>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</si>
  <si>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</si>
  <si>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</si>
  <si>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</si>
  <si>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</si>
  <si>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</si>
  <si>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</si>
  <si>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</si>
  <si>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</si>
  <si>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</si>
  <si>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</si>
  <si>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</si>
  <si>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</si>
  <si>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</si>
  <si>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</si>
  <si>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</si>
  <si>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</si>
  <si>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</si>
  <si>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</si>
  <si>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</si>
  <si>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</si>
  <si>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</si>
  <si>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</si>
  <si>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</si>
  <si>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</si>
  <si>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</si>
  <si>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</si>
  <si>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</si>
  <si>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</si>
  <si>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</si>
  <si>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</si>
  <si>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</si>
  <si>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</si>
  <si>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</si>
  <si>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</si>
  <si>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</si>
  <si>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</si>
  <si>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</si>
  <si>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</si>
  <si>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</si>
  <si>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</si>
  <si>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</si>
  <si>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</si>
  <si>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</si>
  <si>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</si>
  <si>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</si>
  <si>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</si>
  <si>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</si>
  <si>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</si>
  <si>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</si>
  <si>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</si>
  <si>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</si>
  <si>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</si>
  <si>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</si>
  <si>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</si>
  <si>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</si>
  <si>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</si>
  <si>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</si>
  <si>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</si>
  <si>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</si>
  <si>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</si>
  <si>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</si>
  <si>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</si>
  <si>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</si>
  <si>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</si>
  <si>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</si>
  <si>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</si>
  <si>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</si>
  <si>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</si>
  <si>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</si>
  <si>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</si>
  <si>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</si>
  <si>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</si>
  <si>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</si>
  <si>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</si>
  <si>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</si>
  <si>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</si>
  <si>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</si>
  <si>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</si>
  <si>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</si>
  <si>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</si>
  <si>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</si>
  <si>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</si>
  <si>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</si>
  <si>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</si>
  <si>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</si>
  <si>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</si>
  <si>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</si>
  <si>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</si>
  <si>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</si>
  <si>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</si>
  <si>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</si>
  <si>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</si>
  <si>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</si>
  <si>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</si>
  <si>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</si>
  <si>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</si>
  <si>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</si>
  <si>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</si>
  <si>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</si>
  <si>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</si>
  <si>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</si>
  <si>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</si>
  <si>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</si>
  <si>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</si>
  <si>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</si>
  <si>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</si>
  <si>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</si>
  <si>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</si>
  <si>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</si>
  <si>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</si>
  <si>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</si>
  <si>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</si>
  <si>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</si>
  <si>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</si>
  <si>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</si>
  <si>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</si>
  <si>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</si>
  <si>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</si>
  <si>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</si>
  <si>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</si>
  <si>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</si>
  <si>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</si>
  <si>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</si>
  <si>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</si>
  <si>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</si>
  <si>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</si>
  <si>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</si>
  <si>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</si>
  <si>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</si>
  <si>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</si>
  <si>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</si>
  <si>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</si>
  <si>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</si>
  <si>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</si>
  <si>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</si>
  <si>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</si>
  <si>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</si>
  <si>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</si>
  <si>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</si>
  <si>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</si>
  <si>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</si>
  <si>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</si>
  <si>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</si>
  <si>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</si>
  <si>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</si>
  <si>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</si>
  <si>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</si>
  <si>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</si>
  <si>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</si>
  <si>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</si>
  <si>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</si>
  <si>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</si>
  <si>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</si>
  <si>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</si>
  <si>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</si>
  <si>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</si>
  <si>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</si>
  <si>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</si>
  <si>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</si>
  <si>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</si>
  <si>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</si>
  <si>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</si>
  <si>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</si>
  <si>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</si>
  <si>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</si>
  <si>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</si>
  <si>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</si>
  <si>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</si>
  <si>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</si>
  <si>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</si>
  <si>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</si>
  <si>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</si>
  <si>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</si>
  <si>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</si>
  <si>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</si>
  <si>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</si>
  <si>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</si>
  <si>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</si>
  <si>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</si>
  <si>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</si>
  <si>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</si>
  <si>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</si>
  <si>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</si>
  <si>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</si>
  <si>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</si>
  <si>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</si>
  <si>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</si>
  <si>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</si>
  <si>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</si>
  <si>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</si>
  <si>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</si>
  <si>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</si>
  <si>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</si>
  <si>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</si>
  <si>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</si>
  <si>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</si>
  <si>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</si>
  <si>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</si>
  <si>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</si>
  <si>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</si>
  <si>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</si>
  <si>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</si>
  <si>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</si>
  <si>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</si>
  <si>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</si>
  <si>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</si>
  <si>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</si>
  <si>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</si>
  <si>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</si>
  <si>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</si>
  <si>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</si>
  <si>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</si>
  <si>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</si>
  <si>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</si>
  <si>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</si>
  <si>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</si>
  <si>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</si>
  <si>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</si>
  <si>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</si>
  <si>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</si>
  <si>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</si>
  <si>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</si>
  <si>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</si>
  <si>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</si>
  <si>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</si>
  <si>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</si>
  <si>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</si>
  <si>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</si>
  <si>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</si>
  <si>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</si>
  <si>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</si>
  <si>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</si>
  <si>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</si>
  <si>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</si>
  <si>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</si>
  <si>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</si>
  <si>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</si>
  <si>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</si>
  <si>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</si>
  <si>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</si>
  <si>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</si>
  <si>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</si>
  <si>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</si>
  <si>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</si>
  <si>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</si>
  <si>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</si>
  <si>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</si>
  <si>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</si>
  <si>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</si>
  <si>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</si>
  <si>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</si>
  <si>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</si>
  <si>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</si>
  <si>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</si>
  <si>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</si>
  <si>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</si>
  <si>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</si>
  <si>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</si>
  <si>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</si>
  <si>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</si>
  <si>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</si>
  <si>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</si>
  <si>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</si>
  <si>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</si>
  <si>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</si>
  <si>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</si>
  <si>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</si>
  <si>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</si>
  <si>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</si>
  <si>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</si>
  <si>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</si>
  <si>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</si>
  <si>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</si>
  <si>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</si>
  <si>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</si>
  <si>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</si>
  <si>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</si>
  <si>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</si>
  <si>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</si>
  <si>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</si>
  <si>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</si>
  <si>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</si>
  <si>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</si>
  <si>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</si>
  <si>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</si>
  <si>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</si>
  <si>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</si>
  <si>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</si>
  <si>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</si>
  <si>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</si>
  <si>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</si>
  <si>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</si>
  <si>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</si>
  <si>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</si>
  <si>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</si>
  <si>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</si>
  <si>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</si>
  <si>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</si>
  <si>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</si>
  <si>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</si>
  <si>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</si>
  <si>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</si>
  <si>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</si>
  <si>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</si>
  <si>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</si>
  <si>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</si>
  <si>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</si>
  <si>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</si>
  <si>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</si>
  <si>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</si>
  <si>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</si>
  <si>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</si>
  <si>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</si>
  <si>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</si>
  <si>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</si>
  <si>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</si>
  <si>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</si>
  <si>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</si>
  <si>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</si>
  <si>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</si>
  <si>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</si>
  <si>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</si>
  <si>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</si>
  <si>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</si>
  <si>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</si>
  <si>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</si>
  <si>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</si>
  <si>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</si>
  <si>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</si>
  <si>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</si>
  <si>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</si>
  <si>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</si>
  <si>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</si>
  <si>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</si>
  <si>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</si>
  <si>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</si>
  <si>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</si>
  <si>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</si>
  <si>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</si>
  <si>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</si>
  <si>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</si>
  <si>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</si>
  <si>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</si>
  <si>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</si>
  <si>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</si>
  <si>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</si>
  <si>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</si>
  <si>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</si>
  <si>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</si>
  <si>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</si>
  <si>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</si>
  <si>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</si>
  <si>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</si>
  <si>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</si>
  <si>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</si>
  <si>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</si>
  <si>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</si>
  <si>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</si>
  <si>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</si>
  <si>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</si>
  <si>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</si>
  <si>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</si>
  <si>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</si>
  <si>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</si>
  <si>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</si>
  <si>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</si>
  <si>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</si>
  <si>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</si>
  <si>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</si>
  <si>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</si>
  <si>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</si>
  <si>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</si>
  <si>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</si>
  <si>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</si>
  <si>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</si>
  <si>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</si>
  <si>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</si>
  <si>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</si>
  <si>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</si>
  <si>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</si>
  <si>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</si>
  <si>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</si>
  <si>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</si>
  <si>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</si>
  <si>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</si>
  <si>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</si>
  <si>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</si>
  <si>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</si>
  <si>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</si>
  <si>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</si>
  <si>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</si>
  <si>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</si>
  <si>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</si>
  <si>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</si>
  <si>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</si>
  <si>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</si>
  <si>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</si>
  <si>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</si>
  <si>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</si>
  <si>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</si>
  <si>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</si>
  <si>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</si>
  <si>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</si>
  <si>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</si>
  <si>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</si>
  <si>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</si>
  <si>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</si>
  <si>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</si>
  <si>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</si>
  <si>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</si>
  <si>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</si>
  <si>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</si>
  <si>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</si>
  <si>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</si>
  <si>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</si>
  <si>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</si>
  <si>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</si>
  <si>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</si>
  <si>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</si>
  <si>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</si>
  <si>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</si>
  <si>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</si>
  <si>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</si>
  <si>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</si>
  <si>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</si>
  <si>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</si>
  <si>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</si>
  <si>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</si>
  <si>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</si>
  <si>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</si>
  <si>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</si>
  <si>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</si>
  <si>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</si>
  <si>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</si>
  <si>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</si>
  <si>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</si>
  <si>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</si>
  <si>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</si>
  <si>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</si>
  <si>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</si>
  <si>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</si>
  <si>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</si>
  <si>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</si>
  <si>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</si>
  <si>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</si>
  <si>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</si>
  <si>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</si>
  <si>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</si>
  <si>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</si>
  <si>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</si>
  <si>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</si>
  <si>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</si>
  <si>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</si>
  <si>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</si>
  <si>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</si>
  <si>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</si>
  <si>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</si>
  <si>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</si>
  <si>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</si>
  <si>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</si>
  <si>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</si>
  <si>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</si>
  <si>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</si>
  <si>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</si>
  <si>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</si>
  <si>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</si>
  <si>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</si>
  <si>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</si>
  <si>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</si>
  <si>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</si>
  <si>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</si>
  <si>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</si>
  <si>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</si>
  <si>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</si>
  <si>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</si>
  <si>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</si>
  <si>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</si>
  <si>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</si>
  <si>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</si>
  <si>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</si>
  <si>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</si>
  <si>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</si>
  <si>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</si>
  <si>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</si>
  <si>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</si>
  <si>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</si>
  <si>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</si>
  <si>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</si>
  <si>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</si>
  <si>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</si>
  <si>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</si>
  <si>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</si>
  <si>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</si>
  <si>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</si>
  <si>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</si>
  <si>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</si>
  <si>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</si>
  <si>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</si>
  <si>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</si>
  <si>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</si>
  <si>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</si>
  <si>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</si>
  <si>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</si>
  <si>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</si>
  <si>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</si>
  <si>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</si>
  <si>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</si>
  <si>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</si>
  <si>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</si>
  <si>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</si>
  <si>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</si>
  <si>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</si>
  <si>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</si>
  <si>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</si>
  <si>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</si>
  <si>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</si>
  <si>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</si>
  <si>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</si>
  <si>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</si>
  <si>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</si>
  <si>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</si>
  <si>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</si>
  <si>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</si>
  <si>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</si>
  <si>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</si>
  <si>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</si>
  <si>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</si>
  <si>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</si>
  <si>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</si>
  <si>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</si>
  <si>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</si>
  <si>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</si>
  <si>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</si>
  <si>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</si>
  <si>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</si>
  <si>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</si>
  <si>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</si>
  <si>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</si>
  <si>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</si>
  <si>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</si>
  <si>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</si>
  <si>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</si>
  <si>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</si>
  <si>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</si>
  <si>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</si>
  <si>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</si>
  <si>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</si>
  <si>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</si>
  <si>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</si>
  <si>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</si>
  <si>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</si>
  <si>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</si>
  <si>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</si>
  <si>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</si>
  <si>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</si>
  <si>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</si>
  <si>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</si>
  <si>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</si>
  <si>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</si>
  <si>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</si>
  <si>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</si>
  <si>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</si>
  <si>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</si>
  <si>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</si>
  <si>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</si>
  <si>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</si>
  <si>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</si>
  <si>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</si>
  <si>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</si>
  <si>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</si>
  <si>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</si>
  <si>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</si>
  <si>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</si>
  <si>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</si>
  <si>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</si>
  <si>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</si>
  <si>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</si>
  <si>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</si>
  <si>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</si>
  <si>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</si>
  <si>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</si>
  <si>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</si>
  <si>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</si>
  <si>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</si>
  <si>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</si>
  <si>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</si>
  <si>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</si>
  <si>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</si>
  <si>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</si>
  <si>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</si>
  <si>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</si>
  <si>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</si>
  <si>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</si>
  <si>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</si>
  <si>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</si>
  <si>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</si>
  <si>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</si>
  <si>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</si>
  <si>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</si>
  <si>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</si>
  <si>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</si>
  <si>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</si>
  <si>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</si>
  <si>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</si>
  <si>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</si>
  <si>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</si>
  <si>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</si>
  <si>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</si>
  <si>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</si>
  <si>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</si>
  <si>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</si>
  <si>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</si>
  <si>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</si>
  <si>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</si>
  <si>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</si>
  <si>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</si>
  <si>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</si>
  <si>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</si>
  <si>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</si>
  <si>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</si>
  <si>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</si>
  <si>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</si>
  <si>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</si>
  <si>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</si>
  <si>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</si>
  <si>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</si>
  <si>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</si>
  <si>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</si>
  <si>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</si>
  <si>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</si>
  <si>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</si>
  <si>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</si>
  <si>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</si>
  <si>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</si>
  <si>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</si>
  <si>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</si>
  <si>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</si>
  <si>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</si>
  <si>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</si>
  <si>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</si>
  <si>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</si>
  <si>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</si>
  <si>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</si>
  <si>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</si>
  <si>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</si>
  <si>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</si>
  <si>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</si>
  <si>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</si>
  <si>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</si>
  <si>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</si>
  <si>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</si>
  <si>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</si>
  <si>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</si>
  <si>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</si>
  <si>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</si>
  <si>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</si>
  <si>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</si>
  <si>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</si>
  <si>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</si>
  <si>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</si>
  <si>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</si>
  <si>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</si>
  <si>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</si>
  <si>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</si>
  <si>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</si>
  <si>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</si>
  <si>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</si>
  <si>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</si>
  <si>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</si>
  <si>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</si>
  <si>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</si>
  <si>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</si>
  <si>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</si>
  <si>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</si>
  <si>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</si>
  <si>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</si>
  <si>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</si>
  <si>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</si>
  <si>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</si>
  <si>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</si>
  <si>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</si>
  <si>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</si>
  <si>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</si>
  <si>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</si>
  <si>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</si>
  <si>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</si>
  <si>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</si>
  <si>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</si>
  <si>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</si>
  <si>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</si>
  <si>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</si>
  <si>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</si>
  <si>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</si>
  <si>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</si>
  <si>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</si>
  <si>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</si>
  <si>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</si>
  <si>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</si>
  <si>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</si>
  <si>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</si>
  <si>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</si>
  <si>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</si>
  <si>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</si>
  <si>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</si>
  <si>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</si>
  <si>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</si>
  <si>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</si>
  <si>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</si>
  <si>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</si>
  <si>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</si>
  <si>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</si>
  <si>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</si>
  <si>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</si>
  <si>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</si>
  <si>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</si>
  <si>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</si>
  <si>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</si>
  <si>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</si>
  <si>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</si>
  <si>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</si>
  <si>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</si>
  <si>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</si>
  <si>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</si>
  <si>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</si>
  <si>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</si>
  <si>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</si>
  <si>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</si>
  <si>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</si>
  <si>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</si>
  <si>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</si>
  <si>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</si>
  <si>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</si>
  <si>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</si>
  <si>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</si>
  <si>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</si>
  <si>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</si>
  <si>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</si>
  <si>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</si>
  <si>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</si>
  <si>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</si>
  <si>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</si>
  <si>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</si>
  <si>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</si>
  <si>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</si>
  <si>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</si>
  <si>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</si>
  <si>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</si>
  <si>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</si>
  <si>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</si>
  <si>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</si>
  <si>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</si>
  <si>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</si>
  <si>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</si>
  <si>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</si>
  <si>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</si>
  <si>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</si>
  <si>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</si>
  <si>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</si>
  <si>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</si>
  <si>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</si>
  <si>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</si>
  <si>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</si>
  <si>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</si>
  <si>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</si>
  <si>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</si>
  <si>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</si>
  <si>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</si>
  <si>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</si>
  <si>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</si>
  <si>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</si>
  <si>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</si>
  <si>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</si>
  <si>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</si>
  <si>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</si>
  <si>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</si>
  <si>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</si>
  <si>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</si>
  <si>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</si>
  <si>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</si>
  <si>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</si>
  <si>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</si>
  <si>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</si>
  <si>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</si>
  <si>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</si>
  <si>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</si>
  <si>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</si>
  <si>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</si>
  <si>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</si>
  <si>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</si>
  <si>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</si>
  <si>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</si>
  <si>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</si>
  <si>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</si>
  <si>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</si>
  <si>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</si>
  <si>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</si>
  <si>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</si>
  <si>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</si>
  <si>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</si>
  <si>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</si>
  <si>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</si>
  <si>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</si>
  <si>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</si>
  <si>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</si>
  <si>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</si>
  <si>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</si>
  <si>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</si>
  <si>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</si>
  <si>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</si>
  <si>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</si>
  <si>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</si>
  <si>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</si>
  <si>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</si>
  <si>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</si>
  <si>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</si>
  <si>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</si>
  <si>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</si>
  <si>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</si>
  <si>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</si>
  <si>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</si>
  <si>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</si>
  <si>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</si>
  <si>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</si>
  <si>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</si>
  <si>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</si>
  <si>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</si>
  <si>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</si>
  <si>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</si>
  <si>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</si>
  <si>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</si>
  <si>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</si>
  <si>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</si>
  <si>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</si>
  <si>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</si>
  <si>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</si>
  <si>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</si>
  <si>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</si>
  <si>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</si>
  <si>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</si>
  <si>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</si>
  <si>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</si>
  <si>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</si>
  <si>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</si>
  <si>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</si>
  <si>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</si>
  <si>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</si>
  <si>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</si>
  <si>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</si>
  <si>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</si>
  <si>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</si>
  <si>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</si>
  <si>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</si>
  <si>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</si>
  <si>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</si>
  <si>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</si>
  <si>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</si>
  <si>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</si>
  <si>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</si>
  <si>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</si>
  <si>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</si>
  <si>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</si>
  <si>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</si>
  <si>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</si>
  <si>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</si>
  <si>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</si>
  <si>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</si>
  <si>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</si>
  <si>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</si>
  <si>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</si>
  <si>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</si>
  <si>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</si>
  <si>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</si>
  <si>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</si>
  <si>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</si>
  <si>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</si>
  <si>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</si>
  <si>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</si>
  <si>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</si>
  <si>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</si>
  <si>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</si>
  <si>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</si>
  <si>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</si>
  <si>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</si>
  <si>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</si>
  <si>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</si>
  <si>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</si>
  <si>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</si>
  <si>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</si>
  <si>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</si>
  <si>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</si>
  <si>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</si>
  <si>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</si>
  <si>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</si>
  <si>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</si>
  <si>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</si>
  <si>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</si>
  <si>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</si>
  <si>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</si>
  <si>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</si>
  <si>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</si>
  <si>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</si>
  <si>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</si>
  <si>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</si>
  <si>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</si>
  <si>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</si>
  <si>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</si>
  <si>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</si>
  <si>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</si>
  <si>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</si>
  <si>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</si>
  <si>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</si>
  <si>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</si>
  <si>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</si>
  <si>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</si>
  <si>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</si>
  <si>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</si>
  <si>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</si>
  <si>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</si>
  <si>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</si>
  <si>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</si>
  <si>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</si>
  <si>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</si>
  <si>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</si>
  <si>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</si>
  <si>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</si>
  <si>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</si>
  <si>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</si>
  <si>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</si>
  <si>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</si>
  <si>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</si>
  <si>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</si>
  <si>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</si>
  <si>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</si>
  <si>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</si>
  <si>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</si>
  <si>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</si>
  <si>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</si>
  <si>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</si>
  <si>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</si>
  <si>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</si>
  <si>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</si>
  <si>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</si>
  <si>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</si>
  <si>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</si>
  <si>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</si>
  <si>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</si>
  <si>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</si>
  <si>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</si>
  <si>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</si>
  <si>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</si>
  <si>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</si>
  <si>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</si>
  <si>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</si>
  <si>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</si>
  <si>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</si>
  <si>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</si>
  <si>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</si>
  <si>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</si>
  <si>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</si>
  <si>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</si>
  <si>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</si>
  <si>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</si>
  <si>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</si>
  <si>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</si>
  <si>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</si>
  <si>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</si>
  <si>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</si>
  <si>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</si>
  <si>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</si>
  <si>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</si>
  <si>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</si>
  <si>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</si>
  <si>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</si>
  <si>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</si>
  <si>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</si>
  <si>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</si>
  <si>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</si>
  <si>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</si>
  <si>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</si>
  <si>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</si>
  <si>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</si>
  <si>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</si>
  <si>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</si>
  <si>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</si>
  <si>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</si>
  <si>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</si>
  <si>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</si>
  <si>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</si>
  <si>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</si>
  <si>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</si>
  <si>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</si>
  <si>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</si>
  <si>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</si>
  <si>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</si>
  <si>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</si>
  <si>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</si>
  <si>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</si>
  <si>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</si>
  <si>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</si>
  <si>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</si>
  <si>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</si>
  <si>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</si>
  <si>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</si>
  <si>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</si>
  <si>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</si>
  <si>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</si>
  <si>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</si>
  <si>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</si>
  <si>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</si>
  <si>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</si>
  <si>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</si>
  <si>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</si>
  <si>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</si>
  <si>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</si>
  <si>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</si>
  <si>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</si>
  <si>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</si>
  <si>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</si>
  <si>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</si>
  <si>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</si>
  <si>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</si>
  <si>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</si>
  <si>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</si>
  <si>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</si>
  <si>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</si>
  <si>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</si>
  <si>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</si>
  <si>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</si>
  <si>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</si>
  <si>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</si>
  <si>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</si>
  <si>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</si>
  <si>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</si>
  <si>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</si>
  <si>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</si>
  <si>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</si>
  <si>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</si>
  <si>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</si>
  <si>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</si>
  <si>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</si>
  <si>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</si>
  <si>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</si>
  <si>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</si>
  <si>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</si>
  <si>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</si>
  <si>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</si>
  <si>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</si>
  <si>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</si>
  <si>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</si>
  <si>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</si>
  <si>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</si>
  <si>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</si>
  <si>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</si>
  <si>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</si>
  <si>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</si>
  <si>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</si>
  <si>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</si>
  <si>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</si>
  <si>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</si>
  <si>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</si>
  <si>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</si>
  <si>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</si>
  <si>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</si>
  <si>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</si>
  <si>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</si>
  <si>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</si>
  <si>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</si>
  <si>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</si>
  <si>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</si>
  <si>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</si>
  <si>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</si>
  <si>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</si>
  <si>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</si>
  <si>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</si>
  <si>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</si>
  <si>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</si>
  <si>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</si>
  <si>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</si>
  <si>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</si>
  <si>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</si>
  <si>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</si>
  <si>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</si>
  <si>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</si>
  <si>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</si>
  <si>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</si>
  <si>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</si>
  <si>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</si>
  <si>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</si>
  <si>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</si>
  <si>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</si>
  <si>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</si>
  <si>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</si>
  <si>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</si>
  <si>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</si>
  <si>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</si>
  <si>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</si>
  <si>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</si>
  <si>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</si>
  <si>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</si>
  <si>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</si>
  <si>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</si>
  <si>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</si>
  <si>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</si>
  <si>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</si>
  <si>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</si>
  <si>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</si>
  <si>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</si>
  <si>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</si>
  <si>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</si>
  <si>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</si>
  <si>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</si>
  <si>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</si>
  <si>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</si>
  <si>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</si>
  <si>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</si>
  <si>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</si>
  <si>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</si>
  <si>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</si>
  <si>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</si>
  <si>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</si>
  <si>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</si>
  <si>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</si>
  <si>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</si>
  <si>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</si>
  <si>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</si>
  <si>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</si>
  <si>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</si>
  <si>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</si>
  <si>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</si>
  <si>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</si>
  <si>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</si>
  <si>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</si>
  <si>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</si>
  <si>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</si>
  <si>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</si>
  <si>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</si>
  <si>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</si>
  <si>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</si>
  <si>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</si>
  <si>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</si>
  <si>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</si>
  <si>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</si>
  <si>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</si>
  <si>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</si>
  <si>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</si>
  <si>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</si>
  <si>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</si>
  <si>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</si>
  <si>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</si>
  <si>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</si>
  <si>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</si>
  <si>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</si>
  <si>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</si>
  <si>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</si>
  <si>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</si>
  <si>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</si>
  <si>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</si>
  <si>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</si>
  <si>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</si>
  <si>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</si>
  <si>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</si>
  <si>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</si>
  <si>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</si>
  <si>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</si>
  <si>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</si>
  <si>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</si>
  <si>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</si>
  <si>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</si>
  <si>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</si>
  <si>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</si>
  <si>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</si>
  <si>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</si>
  <si>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</si>
  <si>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</si>
  <si>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</si>
  <si>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</si>
  <si>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</si>
  <si>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</si>
  <si>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</si>
  <si>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</si>
  <si>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</si>
  <si>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</si>
  <si>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</si>
  <si>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</si>
  <si>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</si>
  <si>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</si>
  <si>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</si>
  <si>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</si>
  <si>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</si>
  <si>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</si>
  <si>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</si>
  <si>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</si>
  <si>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</si>
  <si>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</si>
  <si>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</si>
  <si>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</si>
  <si>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</si>
  <si>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</si>
  <si>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</si>
  <si>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</si>
  <si>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</si>
  <si>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</si>
  <si>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</si>
  <si>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</si>
  <si>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</si>
  <si>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</si>
  <si>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</si>
  <si>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</si>
  <si>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</si>
  <si>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</si>
  <si>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</si>
  <si>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</si>
  <si>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</si>
  <si>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</si>
  <si>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</si>
  <si>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</si>
  <si>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</si>
  <si>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</si>
  <si>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</si>
  <si>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</si>
  <si>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</si>
  <si>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</si>
  <si>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</si>
  <si>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</si>
  <si>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</si>
  <si>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</si>
  <si>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</si>
  <si>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</si>
  <si>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</si>
  <si>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</si>
  <si>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</si>
  <si>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</si>
  <si>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</si>
  <si>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</si>
  <si>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</si>
  <si>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</si>
  <si>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</si>
  <si>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</si>
  <si>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</si>
  <si>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</si>
  <si>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</si>
  <si>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</si>
  <si>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</si>
  <si>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</si>
  <si>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</si>
  <si>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</si>
  <si>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</si>
  <si>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</si>
  <si>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</si>
  <si>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</si>
  <si>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</si>
  <si>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</si>
  <si>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</si>
  <si>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</si>
  <si>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</si>
  <si>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</si>
  <si>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</si>
  <si>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</si>
  <si>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</si>
  <si>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</si>
  <si>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</si>
  <si>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</si>
  <si>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</si>
  <si>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</si>
  <si>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</si>
  <si>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</si>
  <si>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</si>
  <si>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</si>
  <si>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</si>
  <si>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</si>
  <si>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</si>
  <si>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</si>
  <si>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</si>
  <si>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</si>
  <si>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</si>
  <si>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</si>
  <si>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</si>
  <si>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</si>
  <si>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</si>
  <si>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</si>
  <si>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</si>
  <si>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</si>
  <si>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</si>
  <si>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</si>
  <si>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</si>
  <si>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</si>
  <si>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</si>
  <si>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</si>
  <si>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</si>
  <si>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</si>
  <si>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</si>
  <si>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</si>
  <si>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</si>
  <si>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</si>
  <si>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</si>
  <si>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</si>
  <si>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</si>
  <si>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</si>
  <si>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</si>
  <si>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</si>
  <si>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</si>
  <si>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</si>
  <si>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</si>
  <si>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</si>
  <si>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</si>
  <si>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</si>
  <si>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</si>
  <si>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</si>
  <si>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</si>
  <si>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</si>
  <si>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</si>
  <si>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</si>
  <si>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</si>
  <si>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</si>
  <si>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</si>
  <si>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</si>
  <si>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</si>
  <si>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</si>
  <si>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</si>
  <si>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</si>
  <si>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</si>
  <si>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</si>
  <si>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</si>
  <si>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</si>
  <si>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</si>
  <si>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</si>
  <si>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</si>
  <si>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</si>
  <si>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</si>
  <si>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</si>
  <si>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</si>
  <si>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</si>
  <si>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</si>
  <si>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</si>
  <si>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</si>
  <si>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</si>
  <si>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</si>
  <si>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</si>
  <si>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</si>
  <si>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</si>
  <si>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</si>
  <si>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</si>
  <si>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</si>
  <si>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</si>
  <si>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</si>
  <si>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</si>
  <si>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</si>
  <si>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</si>
  <si>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</si>
  <si>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</si>
  <si>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</si>
  <si>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</si>
  <si>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</si>
  <si>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</si>
  <si>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</si>
  <si>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</si>
  <si>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</si>
  <si>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</si>
  <si>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</si>
  <si>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</si>
  <si>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</si>
  <si>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</si>
  <si>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</si>
  <si>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</si>
  <si>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</si>
  <si>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</si>
  <si>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</si>
  <si>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</si>
  <si>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</si>
  <si>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</si>
  <si>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</si>
  <si>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</si>
  <si>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</si>
  <si>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</si>
  <si>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</si>
  <si>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</si>
  <si>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</si>
  <si>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</si>
  <si>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</si>
  <si>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</si>
  <si>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</si>
  <si>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</si>
  <si>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</si>
  <si>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</si>
  <si>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</si>
  <si>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</si>
  <si>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</si>
  <si>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</si>
  <si>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</si>
  <si>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</si>
  <si>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</si>
  <si>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</si>
  <si>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</si>
  <si>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</si>
  <si>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</si>
  <si>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</si>
  <si>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</si>
  <si>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</si>
  <si>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</si>
  <si>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</si>
  <si>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</si>
  <si>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</si>
  <si>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</si>
  <si>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</si>
  <si>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</si>
  <si>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</si>
  <si>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</si>
  <si>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</si>
  <si>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</si>
  <si>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</si>
  <si>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</si>
  <si>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</si>
  <si>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</si>
  <si>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</si>
  <si>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</si>
  <si>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</si>
  <si>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</si>
  <si>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</si>
  <si>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</si>
  <si>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</si>
  <si>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</si>
  <si>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</si>
  <si>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</si>
  <si>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</si>
  <si>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</si>
  <si>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</si>
  <si>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</si>
  <si>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</si>
  <si>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</si>
  <si>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</si>
  <si>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</si>
  <si>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</si>
  <si>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</si>
  <si>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</si>
  <si>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</si>
  <si>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</si>
  <si>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</si>
  <si>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</si>
  <si>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</si>
  <si>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</si>
  <si>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</si>
  <si>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</si>
  <si>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</si>
  <si>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</si>
  <si>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</si>
  <si>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</si>
  <si>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</si>
  <si>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</si>
  <si>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</si>
  <si>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</si>
  <si>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</si>
  <si>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</si>
  <si>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</si>
  <si>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</si>
  <si>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</si>
  <si>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</si>
  <si>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</si>
  <si>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</si>
  <si>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</si>
  <si>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</si>
  <si>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</si>
  <si>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</si>
  <si>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</si>
  <si>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</si>
  <si>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</si>
  <si>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</si>
  <si>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</si>
  <si>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</si>
  <si>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</si>
  <si>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</si>
  <si>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</si>
  <si>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</si>
  <si>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</si>
  <si>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</si>
  <si>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</si>
  <si>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</si>
  <si>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</si>
  <si>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</si>
  <si>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</si>
  <si>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</si>
  <si>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</si>
  <si>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</si>
  <si>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</si>
  <si>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</si>
  <si>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</si>
  <si>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</si>
  <si>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</si>
  <si>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</si>
  <si>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</si>
  <si>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</si>
  <si>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</si>
  <si>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</si>
  <si>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</si>
  <si>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</si>
  <si>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</si>
  <si>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</si>
  <si>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</si>
  <si>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</si>
  <si>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</si>
  <si>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</si>
  <si>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</si>
  <si>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</si>
  <si>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</si>
  <si>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</si>
  <si>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</si>
  <si>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</si>
  <si>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</si>
  <si>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</si>
  <si>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</si>
  <si>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</si>
  <si>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</si>
  <si>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</si>
  <si>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</si>
  <si>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</si>
  <si>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</si>
  <si>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</si>
  <si>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</si>
  <si>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</si>
  <si>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</si>
  <si>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</si>
  <si>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</si>
  <si>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</si>
  <si>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</si>
  <si>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</si>
  <si>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</si>
  <si>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</si>
  <si>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</si>
  <si>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</si>
  <si>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</si>
  <si>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</si>
  <si>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</si>
  <si>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</si>
  <si>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</si>
  <si>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</si>
  <si>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</si>
  <si>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</si>
  <si>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</si>
  <si>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</si>
  <si>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</si>
  <si>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</si>
  <si>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</si>
  <si>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</si>
  <si>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</si>
  <si>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</si>
  <si>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</si>
  <si>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</si>
  <si>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</si>
  <si>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</si>
  <si>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</si>
  <si>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</si>
  <si>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</si>
  <si>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</si>
  <si>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</si>
  <si>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</si>
  <si>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</si>
  <si>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</si>
  <si>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</si>
  <si>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</si>
  <si>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</si>
  <si>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</si>
  <si>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</si>
  <si>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</si>
  <si>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</si>
  <si>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</si>
  <si>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</si>
  <si>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</si>
  <si>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</si>
  <si>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</si>
  <si>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</si>
  <si>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</si>
  <si>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</si>
  <si>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</si>
  <si>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</si>
  <si>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</si>
  <si>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</si>
  <si>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</si>
  <si>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</si>
  <si>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</si>
  <si>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</si>
  <si>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</si>
  <si>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</si>
  <si>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</si>
  <si>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</si>
  <si>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</si>
  <si>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</si>
  <si>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</si>
  <si>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</si>
  <si>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</si>
  <si>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</si>
  <si>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</si>
  <si>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</si>
  <si>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</si>
  <si>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</si>
  <si>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</si>
  <si>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</si>
  <si>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</si>
  <si>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</si>
  <si>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</si>
  <si>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</si>
  <si>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</si>
  <si>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</si>
  <si>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</si>
  <si>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</si>
  <si>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</si>
  <si>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</si>
  <si>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</si>
  <si>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</si>
  <si>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</si>
  <si>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</si>
  <si>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</si>
  <si>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</si>
  <si>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</si>
  <si>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</si>
  <si>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</si>
  <si>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</si>
  <si>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</si>
  <si>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</si>
  <si>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</si>
  <si>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</si>
  <si>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</si>
  <si>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</si>
  <si>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</si>
  <si>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</si>
  <si>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</si>
  <si>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</si>
  <si>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</si>
  <si>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</si>
  <si>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</si>
  <si>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</si>
  <si>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</si>
  <si>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</si>
  <si>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</si>
  <si>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</si>
  <si>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</si>
  <si>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</si>
  <si>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</si>
  <si>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</si>
  <si>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</si>
  <si>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</si>
  <si>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</si>
  <si>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</si>
  <si>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</si>
  <si>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</si>
  <si>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</si>
  <si>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</si>
  <si>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</si>
  <si>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</si>
  <si>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</si>
  <si>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</si>
  <si>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</si>
  <si>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</si>
  <si>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</si>
  <si>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</si>
  <si>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</si>
  <si>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</si>
  <si>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</si>
  <si>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</si>
  <si>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</si>
  <si>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</si>
  <si>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</si>
  <si>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</si>
  <si>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</si>
  <si>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</si>
  <si>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</si>
  <si>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</si>
  <si>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</si>
  <si>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</si>
  <si>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</si>
  <si>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</si>
  <si>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</si>
  <si>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</si>
  <si>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</si>
  <si>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</si>
  <si>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</si>
  <si>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</si>
  <si>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</si>
  <si>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</si>
  <si>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</si>
  <si>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</si>
  <si>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</si>
  <si>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</si>
  <si>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</si>
  <si>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</si>
  <si>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</si>
  <si>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</si>
  <si>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</si>
  <si>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</si>
  <si>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</si>
  <si>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</si>
  <si>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</si>
  <si>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</si>
  <si>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</si>
  <si>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</si>
  <si>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</si>
  <si>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</si>
  <si>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</si>
  <si>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</si>
  <si>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</si>
  <si>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</si>
  <si>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</si>
  <si>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</si>
  <si>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</si>
  <si>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</si>
  <si>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</si>
  <si>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</si>
  <si>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</si>
  <si>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</si>
  <si>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</si>
  <si>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</si>
  <si>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</si>
  <si>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</si>
  <si>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</si>
  <si>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</si>
  <si>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</si>
  <si>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</si>
  <si>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</si>
  <si>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</si>
  <si>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</si>
  <si>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</si>
  <si>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</si>
  <si>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</si>
  <si>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</si>
  <si>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</si>
  <si>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</si>
  <si>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</si>
  <si>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</si>
  <si>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</si>
  <si>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</si>
  <si>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</si>
  <si>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</si>
  <si>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</si>
  <si>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</si>
  <si>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</si>
  <si>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</si>
  <si>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</si>
  <si>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</si>
  <si>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</si>
  <si>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</si>
  <si>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</si>
  <si>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</si>
  <si>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</si>
  <si>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</si>
  <si>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</si>
  <si>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</si>
  <si>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</si>
  <si>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</si>
  <si>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</si>
  <si>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</si>
  <si>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</si>
  <si>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</si>
  <si>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</si>
  <si>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</si>
  <si>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</si>
  <si>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</si>
  <si>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</si>
  <si>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</si>
  <si>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</si>
  <si>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</si>
  <si>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</si>
  <si>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</si>
  <si>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</si>
  <si>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</si>
  <si>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</si>
  <si>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</si>
  <si>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</si>
  <si>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</si>
  <si>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</si>
  <si>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</si>
  <si>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</si>
  <si>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</si>
  <si>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</si>
  <si>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</si>
  <si>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</si>
  <si>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</si>
  <si>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</si>
  <si>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</si>
  <si>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</si>
  <si>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</si>
  <si>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</si>
  <si>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</si>
  <si>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</si>
  <si>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</si>
  <si>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</si>
  <si>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</si>
  <si>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</si>
  <si>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</si>
  <si>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</si>
  <si>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</si>
  <si>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</si>
  <si>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</si>
  <si>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</si>
  <si>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</si>
  <si>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</si>
  <si>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</si>
  <si>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</si>
  <si>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</si>
  <si>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</si>
  <si>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</si>
  <si>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</si>
  <si>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</si>
  <si>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</si>
  <si>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</si>
  <si>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</si>
  <si>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</si>
  <si>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</si>
  <si>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</si>
  <si>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</si>
  <si>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</si>
  <si>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</si>
  <si>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</si>
  <si>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</si>
  <si>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</si>
  <si>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</si>
  <si>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</si>
  <si>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</si>
  <si>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</si>
  <si>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</si>
  <si>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</si>
  <si>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</si>
  <si>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</si>
  <si>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</si>
  <si>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</si>
  <si>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</si>
  <si>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</si>
  <si>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</si>
  <si>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</si>
  <si>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</si>
  <si>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</si>
  <si>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</si>
  <si>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</si>
  <si>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</si>
  <si>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</si>
  <si>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</si>
  <si>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</si>
  <si>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</si>
  <si>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</si>
  <si>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</si>
  <si>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</si>
  <si>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</si>
  <si>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</si>
  <si>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</si>
  <si>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</si>
  <si>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</si>
  <si>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</si>
  <si>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</si>
  <si>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</si>
  <si>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</si>
  <si>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</si>
  <si>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</si>
  <si>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</si>
  <si>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</si>
  <si>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</si>
  <si>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</si>
  <si>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</si>
  <si>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</si>
  <si>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</si>
  <si>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</si>
  <si>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</si>
  <si>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</si>
  <si>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</si>
  <si>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</si>
  <si>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</si>
  <si>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</si>
  <si>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</si>
  <si>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</si>
  <si>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</si>
  <si>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</si>
  <si>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</si>
  <si>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</si>
  <si>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</si>
  <si>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</si>
  <si>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</si>
  <si>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</si>
  <si>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</si>
  <si>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</si>
  <si>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</si>
  <si>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</si>
  <si>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</si>
  <si>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</si>
  <si>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</si>
  <si>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</si>
  <si>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</si>
  <si>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</si>
  <si>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</si>
  <si>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</si>
  <si>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</si>
  <si>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</si>
  <si>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</si>
  <si>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</si>
  <si>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</si>
  <si>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</si>
  <si>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</si>
  <si>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</si>
  <si>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</si>
  <si>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</si>
  <si>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</si>
  <si>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</si>
  <si>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</si>
  <si>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</si>
  <si>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</si>
  <si>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</si>
  <si>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</si>
  <si>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</si>
  <si>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</si>
  <si>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</si>
  <si>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</si>
  <si>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</si>
  <si>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</si>
  <si>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</si>
  <si>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</si>
  <si>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</si>
  <si>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</si>
  <si>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</si>
  <si>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</si>
  <si>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</si>
  <si>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</si>
  <si>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</si>
  <si>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</si>
  <si>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</si>
  <si>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</si>
  <si>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</si>
  <si>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</si>
  <si>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</si>
  <si>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</si>
  <si>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</si>
  <si>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</si>
  <si>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</si>
  <si>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</si>
  <si>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</si>
  <si>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</si>
  <si>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</si>
  <si>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</si>
  <si>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</si>
  <si>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</si>
  <si>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</si>
  <si>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</si>
  <si>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</si>
  <si>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</si>
  <si>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</si>
  <si>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</si>
  <si>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</si>
  <si>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</si>
  <si>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</si>
  <si>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</si>
  <si>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</si>
  <si>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</si>
  <si>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</si>
  <si>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</si>
  <si>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</si>
  <si>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</si>
  <si>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</si>
  <si>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</si>
  <si>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</si>
  <si>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</si>
  <si>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</si>
  <si>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</si>
  <si>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</si>
  <si>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</si>
  <si>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</si>
  <si>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</si>
  <si>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</si>
  <si>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</si>
  <si>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</si>
  <si>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</si>
  <si>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</si>
  <si>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</si>
  <si>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</si>
  <si>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</si>
  <si>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</si>
  <si>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</si>
  <si>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</si>
  <si>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</si>
  <si>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</si>
  <si>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</si>
  <si>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</si>
  <si>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</si>
  <si>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</si>
  <si>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</si>
  <si>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</si>
  <si>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</si>
  <si>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</si>
  <si>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</si>
  <si>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</si>
  <si>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</si>
  <si>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</si>
  <si>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</si>
  <si>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</si>
  <si>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</si>
  <si>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</si>
  <si>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</si>
  <si>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</si>
  <si>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</si>
  <si>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</si>
  <si>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</si>
  <si>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</si>
  <si>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</si>
  <si>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</si>
  <si>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</si>
  <si>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</si>
  <si>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</si>
  <si>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</si>
  <si>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</si>
  <si>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</si>
  <si>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</si>
  <si>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</si>
  <si>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</si>
  <si>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</si>
  <si>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</si>
  <si>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</si>
  <si>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</si>
  <si>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</si>
  <si>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</si>
  <si>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</si>
  <si>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</si>
  <si>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</si>
  <si>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</si>
  <si>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</si>
  <si>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</si>
  <si>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</si>
  <si>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</si>
  <si>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</si>
  <si>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</si>
  <si>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</si>
  <si>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</si>
  <si>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</si>
  <si>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</si>
  <si>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</si>
  <si>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</si>
  <si>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</si>
  <si>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</si>
  <si>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</si>
  <si>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</si>
  <si>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</si>
  <si>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</si>
  <si>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</si>
  <si>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</si>
  <si>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</si>
  <si>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</si>
  <si>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</si>
  <si>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</si>
  <si>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</si>
  <si>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</si>
  <si>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</si>
  <si>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</si>
  <si>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</si>
  <si>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</si>
  <si>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</si>
  <si>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</si>
  <si>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</si>
  <si>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</si>
  <si>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</si>
  <si>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</si>
  <si>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</si>
  <si>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</si>
  <si>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</si>
  <si>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</si>
  <si>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</si>
  <si>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</si>
  <si>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</si>
  <si>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</si>
  <si>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</si>
  <si>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</si>
  <si>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</si>
  <si>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</si>
  <si>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</si>
  <si>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</si>
  <si>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</si>
  <si>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</si>
  <si>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</si>
  <si>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</si>
  <si>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</si>
  <si>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</si>
  <si>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</si>
  <si>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</si>
  <si>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</si>
  <si>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</si>
  <si>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</si>
  <si>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</si>
  <si>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</si>
  <si>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</si>
  <si>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</si>
  <si>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</si>
  <si>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</si>
  <si>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</si>
  <si>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</si>
  <si>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</si>
  <si>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</si>
  <si>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</si>
  <si>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</si>
  <si>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</si>
  <si>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</si>
  <si>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</si>
  <si>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</si>
  <si>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</si>
  <si>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</si>
  <si>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</si>
  <si>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</si>
  <si>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</si>
  <si>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</si>
  <si>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</si>
  <si>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</si>
  <si>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</si>
  <si>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</si>
  <si>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</si>
  <si>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</si>
  <si>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</si>
  <si>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</si>
  <si>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</si>
  <si>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</si>
  <si>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</si>
  <si>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</si>
  <si>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</si>
  <si>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</si>
  <si>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</si>
  <si>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</si>
  <si>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</si>
  <si>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</si>
  <si>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</si>
  <si>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</si>
  <si>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</si>
  <si>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</si>
  <si>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</si>
  <si>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</si>
  <si>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</si>
  <si>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</si>
  <si>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</si>
  <si>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</si>
  <si>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</si>
  <si>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</si>
  <si>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</si>
  <si>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</si>
  <si>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</si>
  <si>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</si>
  <si>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</si>
  <si>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</si>
  <si>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</si>
  <si>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</si>
  <si>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</si>
  <si>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</si>
  <si>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</si>
  <si>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</si>
  <si>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</si>
  <si>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</si>
  <si>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</si>
  <si>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</si>
  <si>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</si>
  <si>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</si>
  <si>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</si>
  <si>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</si>
  <si>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</si>
  <si>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</si>
  <si>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</si>
  <si>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</si>
  <si>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</si>
  <si>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</si>
  <si>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</si>
  <si>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</si>
  <si>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</si>
  <si>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</si>
  <si>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</si>
  <si>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</si>
  <si>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</si>
  <si>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</si>
  <si>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</si>
  <si>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</si>
  <si>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</si>
  <si>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</si>
  <si>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</si>
  <si>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</si>
  <si>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</si>
  <si>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</si>
  <si>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</si>
  <si>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</si>
  <si>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</si>
  <si>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</si>
  <si>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</si>
  <si>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</si>
  <si>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</si>
  <si>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</si>
  <si>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</si>
  <si>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</si>
  <si>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</si>
  <si>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</si>
  <si>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</si>
  <si>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</si>
  <si>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</si>
  <si>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</si>
  <si>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</si>
  <si>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</si>
  <si>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</si>
  <si>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</si>
  <si>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</si>
  <si>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</si>
  <si>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</si>
  <si>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</si>
  <si>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</si>
  <si>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</si>
  <si>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</si>
  <si>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</si>
  <si>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</si>
  <si>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</si>
  <si>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</si>
  <si>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</si>
  <si>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</si>
  <si>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</si>
  <si>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</si>
  <si>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</si>
  <si>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</si>
  <si>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</si>
  <si>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</si>
  <si>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</si>
  <si>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</si>
  <si>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</si>
  <si>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</si>
  <si>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</si>
  <si>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</si>
  <si>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</si>
  <si>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</si>
  <si>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</si>
  <si>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</si>
  <si>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</si>
  <si>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</si>
  <si>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</si>
  <si>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</si>
  <si>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</si>
  <si>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</si>
  <si>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</si>
  <si>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</si>
  <si>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</si>
  <si>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</si>
  <si>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</si>
  <si>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</si>
  <si>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</si>
  <si>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</si>
  <si>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</si>
  <si>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</si>
  <si>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</si>
  <si>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</si>
  <si>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</si>
  <si>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</si>
  <si>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</si>
  <si>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</si>
  <si>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</si>
  <si>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</si>
  <si>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</si>
  <si>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</si>
  <si>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</si>
  <si>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</si>
  <si>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</si>
  <si>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</si>
  <si>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</si>
  <si>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</si>
  <si>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</si>
  <si>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</si>
  <si>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</si>
  <si>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</si>
  <si>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</si>
  <si>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</si>
  <si>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</si>
  <si>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</si>
  <si>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</si>
  <si>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</si>
  <si>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</si>
  <si>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</si>
  <si>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</si>
  <si>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</si>
  <si>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</si>
  <si>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</si>
  <si>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</si>
  <si>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</si>
  <si>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</si>
  <si>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</si>
  <si>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</si>
  <si>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</si>
  <si>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</si>
  <si>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</si>
  <si>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</si>
  <si>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</si>
  <si>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</si>
  <si>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</si>
  <si>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</si>
  <si>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</si>
  <si>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</si>
  <si>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</si>
  <si>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</si>
  <si>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</si>
  <si>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</si>
  <si>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</si>
  <si>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</si>
  <si>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</si>
  <si>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</si>
  <si>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</si>
  <si>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</si>
  <si>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</si>
  <si>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</si>
  <si>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</si>
  <si>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</si>
  <si>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</si>
  <si>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</si>
  <si>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</si>
  <si>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</si>
  <si>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</si>
  <si>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</si>
  <si>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</si>
  <si>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</si>
  <si>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</si>
  <si>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</si>
  <si>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</si>
  <si>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</si>
  <si>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</si>
  <si>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</si>
  <si>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</si>
  <si>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</si>
  <si>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</si>
  <si>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</si>
  <si>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</si>
  <si>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</si>
  <si>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</si>
  <si>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</si>
  <si>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</si>
  <si>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</si>
  <si>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</si>
  <si>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</si>
  <si>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</si>
  <si>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</si>
  <si>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</si>
  <si>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</si>
  <si>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</si>
  <si>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</si>
  <si>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</si>
  <si>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</si>
  <si>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</si>
  <si>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</si>
  <si>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</si>
  <si>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</si>
  <si>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</si>
  <si>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</si>
  <si>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</si>
  <si>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</si>
  <si>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</si>
  <si>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</si>
  <si>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</si>
  <si>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</si>
  <si>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</si>
  <si>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</si>
  <si>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</si>
  <si>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</si>
  <si>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</si>
  <si>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</si>
  <si>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</si>
  <si>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</si>
  <si>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</si>
  <si>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</si>
  <si>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</si>
  <si>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</si>
  <si>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</si>
  <si>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</si>
  <si>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</si>
  <si>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</si>
  <si>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</si>
  <si>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</si>
  <si>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</si>
  <si>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</si>
  <si>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</si>
  <si>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</si>
  <si>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</si>
  <si>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</si>
  <si>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</si>
  <si>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</si>
  <si>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</si>
  <si>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</si>
  <si>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</si>
  <si>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</si>
  <si>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</si>
  <si>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</si>
  <si>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</si>
  <si>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</si>
  <si>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</si>
  <si>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</si>
  <si>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</si>
  <si>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</si>
  <si>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</si>
  <si>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</si>
  <si>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</si>
  <si>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</si>
  <si>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</si>
  <si>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</si>
  <si>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</si>
  <si>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</si>
  <si>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</si>
  <si>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</si>
  <si>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</si>
  <si>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</si>
  <si>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</si>
  <si>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</si>
  <si>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</si>
  <si>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</si>
  <si>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</si>
  <si>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</si>
  <si>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</si>
  <si>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</si>
  <si>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</si>
  <si>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</si>
  <si>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</si>
  <si>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</si>
  <si>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</si>
  <si>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</si>
  <si>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</si>
  <si>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</si>
  <si>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</si>
  <si>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</si>
  <si>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</si>
  <si>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</si>
  <si>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</si>
  <si>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</si>
  <si>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</si>
  <si>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</si>
  <si>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</si>
  <si>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</si>
  <si>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</si>
  <si>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</si>
  <si>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</si>
  <si>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</si>
  <si>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</si>
  <si>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</si>
  <si>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</si>
  <si>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</si>
  <si>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</si>
  <si>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</si>
  <si>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</si>
  <si>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</si>
  <si>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</si>
  <si>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</si>
  <si>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</si>
  <si>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</si>
  <si>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</si>
  <si>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</si>
  <si>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</si>
  <si>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</si>
  <si>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</si>
  <si>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</si>
  <si>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</si>
  <si>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</si>
  <si>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</si>
  <si>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</si>
  <si>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</si>
  <si>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</si>
  <si>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</si>
  <si>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</si>
  <si>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</si>
  <si>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</si>
  <si>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</si>
  <si>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</si>
  <si>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</si>
  <si>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</si>
  <si>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</si>
  <si>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</si>
  <si>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</si>
  <si>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</si>
  <si>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</si>
  <si>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</si>
  <si>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</si>
  <si>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</si>
  <si>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</si>
  <si>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</si>
  <si>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</si>
  <si>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</si>
  <si>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</si>
  <si>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</si>
  <si>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</si>
  <si>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</si>
  <si>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</si>
  <si>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</si>
  <si>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</si>
  <si>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</si>
  <si>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</si>
  <si>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</si>
  <si>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</si>
  <si>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</si>
  <si>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</si>
  <si>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</si>
  <si>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</si>
  <si>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</si>
  <si>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</si>
  <si>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</si>
  <si>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</si>
  <si>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</si>
  <si>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</si>
  <si>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</si>
  <si>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</si>
  <si>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</si>
  <si>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</si>
  <si>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</si>
  <si>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</si>
  <si>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</si>
  <si>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</si>
  <si>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</si>
  <si>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</si>
  <si>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</si>
  <si>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</si>
  <si>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</si>
  <si>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</si>
  <si>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</si>
  <si>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</si>
  <si>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</si>
  <si>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</si>
  <si>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</si>
  <si>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</si>
  <si>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</si>
  <si>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</si>
  <si>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</si>
  <si>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</si>
  <si>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</si>
  <si>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</si>
  <si>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</si>
  <si>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</si>
  <si>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</si>
  <si>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</si>
  <si>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</si>
  <si>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</si>
  <si>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</si>
  <si>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</si>
  <si>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</si>
  <si>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</si>
  <si>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</si>
  <si>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</si>
  <si>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</si>
  <si>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</si>
  <si>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</si>
  <si>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</si>
  <si>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</si>
  <si>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</si>
  <si>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</si>
  <si>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</si>
  <si>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</si>
  <si>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</si>
  <si>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</si>
  <si>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</si>
  <si>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</si>
  <si>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</si>
  <si>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</si>
  <si>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</si>
  <si>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</si>
  <si>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</si>
  <si>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</si>
  <si>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</si>
  <si>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</si>
  <si>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</si>
  <si>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</si>
  <si>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</si>
  <si>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</si>
  <si>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</si>
  <si>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</si>
  <si>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</si>
  <si>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</si>
  <si>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</si>
  <si>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</si>
  <si>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</si>
  <si>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</si>
  <si>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</si>
  <si>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</si>
  <si>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</si>
  <si>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</si>
  <si>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</si>
  <si>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</si>
  <si>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</si>
  <si>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</si>
  <si>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</si>
  <si>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</si>
  <si>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</si>
  <si>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</si>
  <si>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</si>
  <si>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</si>
  <si>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</si>
  <si>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</si>
  <si>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</si>
  <si>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</si>
  <si>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</si>
  <si>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</si>
  <si>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</si>
  <si>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</si>
  <si>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</si>
  <si>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</si>
  <si>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</si>
  <si>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</si>
  <si>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</si>
  <si>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</si>
  <si>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</si>
  <si>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</si>
  <si>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</si>
  <si>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</si>
  <si>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</si>
  <si>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</si>
  <si>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</si>
  <si>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</si>
  <si>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</si>
  <si>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</si>
  <si>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</si>
  <si>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</si>
  <si>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</si>
  <si>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</si>
  <si>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</si>
  <si>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</si>
  <si>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</si>
  <si>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</si>
  <si>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</si>
  <si>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</si>
  <si>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</si>
  <si>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</si>
  <si>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</si>
  <si>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</si>
  <si>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</si>
  <si>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</si>
  <si>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</si>
  <si>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</si>
  <si>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</si>
  <si>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</si>
  <si>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</si>
  <si>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</si>
  <si>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</si>
  <si>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</si>
  <si>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</si>
  <si>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</si>
  <si>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</si>
  <si>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</si>
  <si>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</si>
  <si>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</si>
  <si>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</si>
  <si>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</si>
  <si>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</si>
  <si>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</si>
  <si>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</si>
  <si>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</si>
  <si>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</si>
  <si>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</si>
  <si>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</si>
  <si>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</si>
  <si>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</si>
  <si>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</si>
  <si>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</si>
  <si>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</si>
  <si>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</si>
  <si>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</si>
  <si>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</si>
  <si>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</si>
  <si>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</si>
  <si>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</si>
  <si>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</si>
  <si>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</si>
  <si>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</si>
  <si>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</si>
  <si>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</si>
  <si>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</si>
  <si>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</si>
  <si>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</si>
  <si>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</si>
  <si>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</si>
  <si>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</si>
  <si>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</si>
  <si>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</si>
  <si>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</si>
  <si>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</si>
  <si>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</si>
  <si>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</si>
  <si>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</si>
  <si>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</si>
  <si>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</si>
  <si>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</si>
  <si>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</si>
  <si>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</si>
  <si>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</si>
  <si>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</si>
  <si>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</si>
  <si>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</si>
  <si>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</si>
  <si>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</si>
  <si>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</si>
  <si>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</si>
  <si>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</si>
  <si>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</si>
  <si>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</si>
  <si>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</si>
  <si>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</si>
  <si>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</si>
  <si>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</si>
  <si>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</si>
  <si>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</si>
  <si>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</si>
  <si>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</si>
  <si>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</si>
  <si>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</si>
  <si>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</si>
  <si>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</si>
  <si>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</si>
  <si>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</si>
  <si>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</si>
  <si>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</si>
  <si>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</si>
  <si>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</si>
  <si>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</si>
  <si>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</si>
  <si>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</si>
  <si>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</si>
  <si>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</si>
  <si>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</si>
  <si>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</si>
  <si>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</si>
  <si>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</si>
  <si>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</si>
  <si>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</si>
  <si>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</si>
  <si>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</si>
  <si>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</si>
  <si>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</si>
  <si>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</si>
  <si>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</si>
  <si>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</si>
  <si>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</si>
  <si>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</si>
  <si>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</si>
  <si>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</si>
  <si>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</si>
  <si>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</si>
  <si>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</si>
  <si>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</si>
  <si>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</si>
  <si>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</si>
  <si>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</si>
  <si>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</si>
  <si>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</si>
  <si>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</si>
  <si>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</si>
  <si>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</si>
  <si>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</si>
  <si>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</si>
  <si>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</si>
  <si>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</si>
  <si>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</si>
  <si>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</si>
  <si>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</si>
  <si>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</si>
  <si>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</si>
  <si>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</si>
  <si>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</si>
  <si>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</si>
  <si>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</si>
  <si>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</si>
  <si>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</si>
  <si>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</si>
  <si>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</si>
  <si>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</si>
  <si>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</si>
  <si>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</si>
  <si>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</si>
  <si>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</si>
  <si>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</si>
  <si>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</si>
  <si>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</si>
  <si>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</si>
  <si>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</si>
  <si>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</si>
  <si>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</si>
  <si>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</si>
  <si>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</si>
  <si>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</si>
  <si>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</si>
  <si>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</si>
  <si>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</si>
  <si>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</si>
  <si>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</si>
  <si>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</si>
  <si>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</si>
  <si>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</si>
  <si>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</si>
  <si>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</si>
  <si>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</si>
  <si>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</si>
  <si>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</si>
  <si>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</si>
  <si>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</si>
  <si>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</si>
  <si>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</si>
  <si>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</si>
  <si>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</si>
  <si>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</si>
  <si>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</si>
  <si>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</si>
  <si>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</si>
  <si>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</si>
  <si>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</si>
  <si>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</si>
  <si>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</si>
  <si>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</si>
  <si>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</si>
  <si>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</si>
  <si>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</si>
  <si>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</si>
  <si>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</si>
  <si>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</si>
  <si>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</si>
  <si>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</si>
  <si>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</si>
  <si>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</si>
  <si>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</si>
  <si>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</si>
  <si>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</si>
  <si>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</si>
  <si>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</si>
  <si>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</si>
  <si>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</si>
  <si>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</si>
  <si>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</si>
  <si>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</si>
  <si>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</si>
  <si>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</si>
  <si>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</si>
  <si>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</si>
  <si>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</si>
  <si>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</si>
  <si>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</si>
  <si>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</si>
  <si>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</si>
  <si>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</si>
  <si>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</si>
  <si>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</si>
  <si>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</si>
  <si>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</si>
  <si>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</si>
  <si>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</si>
  <si>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</si>
  <si>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</si>
  <si>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</si>
  <si>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</si>
  <si>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</si>
  <si>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</si>
  <si>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</si>
  <si>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</si>
  <si>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</si>
  <si>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</si>
  <si>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</si>
  <si>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</si>
  <si>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</si>
  <si>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</si>
  <si>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</si>
  <si>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</si>
  <si>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</si>
  <si>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</si>
  <si>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</si>
  <si>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</si>
  <si>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</si>
  <si>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</si>
  <si>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</si>
  <si>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</si>
  <si>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</si>
  <si>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</si>
  <si>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</si>
  <si>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</si>
  <si>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</si>
  <si>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</si>
  <si>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</si>
  <si>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</si>
  <si>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</si>
  <si>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</si>
  <si>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</si>
  <si>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</si>
  <si>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</si>
  <si>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</si>
  <si>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</si>
  <si>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</si>
  <si>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</si>
  <si>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</si>
  <si>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</si>
  <si>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</si>
  <si>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</si>
  <si>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</si>
  <si>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</si>
  <si>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</si>
  <si>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</si>
  <si>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</si>
  <si>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</si>
  <si>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</si>
  <si>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</si>
  <si>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</si>
  <si>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</si>
  <si>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</si>
  <si>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</si>
  <si>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</si>
  <si>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</si>
  <si>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</si>
  <si>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</si>
  <si>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</si>
  <si>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</si>
  <si>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</si>
  <si>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</si>
  <si>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</si>
  <si>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</si>
  <si>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</si>
  <si>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</si>
  <si>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</si>
  <si>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</si>
  <si>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</si>
  <si>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</si>
  <si>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</si>
  <si>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</si>
  <si>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</si>
  <si>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</si>
  <si>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</si>
  <si>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</si>
  <si>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</si>
  <si>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</si>
  <si>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</si>
  <si>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</si>
  <si>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</si>
  <si>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</si>
  <si>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</si>
  <si>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</si>
  <si>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</si>
  <si>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</si>
  <si>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</si>
  <si>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</si>
  <si>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</si>
  <si>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</si>
  <si>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</si>
  <si>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</si>
  <si>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</si>
  <si>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</si>
  <si>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</si>
  <si>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</si>
  <si>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</si>
  <si>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</si>
  <si>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</si>
  <si>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</si>
  <si>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</si>
  <si>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</si>
  <si>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</si>
  <si>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</si>
  <si>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</si>
  <si>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</si>
  <si>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</si>
  <si>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</si>
  <si>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</si>
  <si>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</si>
  <si>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</si>
  <si>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</si>
  <si>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</si>
  <si>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</si>
  <si>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</si>
  <si>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</si>
  <si>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</si>
  <si>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</si>
  <si>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</si>
  <si>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</si>
  <si>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</si>
  <si>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</si>
  <si>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</si>
  <si>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</si>
  <si>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</si>
  <si>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</si>
  <si>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</si>
  <si>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</si>
  <si>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</si>
  <si>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</si>
  <si>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</si>
  <si>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</si>
  <si>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</si>
  <si>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</si>
  <si>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</si>
  <si>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</si>
  <si>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</si>
  <si>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</si>
  <si>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</si>
  <si>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</si>
  <si>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</si>
  <si>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</si>
  <si>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</si>
  <si>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</si>
  <si>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</si>
  <si>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</si>
  <si>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</si>
  <si>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</si>
  <si>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</si>
  <si>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</si>
  <si>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</si>
  <si>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</si>
  <si>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</si>
  <si>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</si>
  <si>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</si>
  <si>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</si>
  <si>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</si>
  <si>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</si>
  <si>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</si>
  <si>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</si>
  <si>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</si>
  <si>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</si>
  <si>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</si>
  <si>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</si>
  <si>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</si>
  <si>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</si>
  <si>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</si>
  <si>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</si>
  <si>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</si>
  <si>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</si>
  <si>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</si>
  <si>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</si>
  <si>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</si>
  <si>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</si>
  <si>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</si>
  <si>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</si>
  <si>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</si>
  <si>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</si>
  <si>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</si>
  <si>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</si>
  <si>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</si>
  <si>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</si>
  <si>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</si>
  <si>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</si>
  <si>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</si>
  <si>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</si>
  <si>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</si>
  <si>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</si>
  <si>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</si>
  <si>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</si>
  <si>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</si>
  <si>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</si>
  <si>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</si>
  <si>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</si>
  <si>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</si>
  <si>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</si>
  <si>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</si>
  <si>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</si>
  <si>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</si>
  <si>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</si>
  <si>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</si>
  <si>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</si>
  <si>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</si>
  <si>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</si>
  <si>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</si>
  <si>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</si>
  <si>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</si>
  <si>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</si>
  <si>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</si>
  <si>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</si>
  <si>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</si>
  <si>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</si>
  <si>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</si>
  <si>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</si>
  <si>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</si>
  <si>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</si>
  <si>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</si>
  <si>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</si>
  <si>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</si>
  <si>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</si>
  <si>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</si>
  <si>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</si>
  <si>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</si>
  <si>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</si>
  <si>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</si>
  <si>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</si>
  <si>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</si>
  <si>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</si>
  <si>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</si>
  <si>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</si>
  <si>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</si>
  <si>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</si>
  <si>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</si>
  <si>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</si>
  <si>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</si>
  <si>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</si>
  <si>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</si>
  <si>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</si>
  <si>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</si>
  <si>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</si>
  <si>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</si>
  <si>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</si>
  <si>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</si>
  <si>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</si>
  <si>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</si>
  <si>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</si>
  <si>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</si>
  <si>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</si>
  <si>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</si>
  <si>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</si>
  <si>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</si>
  <si>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</si>
  <si>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</si>
  <si>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</si>
  <si>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</si>
  <si>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</si>
  <si>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</si>
  <si>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</si>
  <si>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</si>
  <si>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</si>
  <si>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</si>
  <si>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</si>
  <si>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</si>
  <si>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</si>
  <si>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</si>
  <si>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</si>
  <si>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</si>
  <si>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</si>
  <si>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</si>
  <si>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</si>
  <si>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</si>
  <si>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</si>
  <si>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</si>
  <si>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</si>
  <si>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</si>
  <si>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</si>
  <si>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</si>
  <si>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</si>
  <si>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</si>
  <si>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</si>
  <si>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</si>
  <si>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</si>
  <si>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</si>
  <si>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</si>
  <si>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</si>
  <si>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</si>
  <si>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</si>
  <si>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</si>
  <si>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</si>
  <si>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</si>
  <si>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</si>
  <si>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</si>
  <si>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</si>
  <si>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</si>
  <si>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</si>
  <si>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</si>
  <si>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</si>
  <si>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</si>
  <si>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</si>
  <si>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</si>
  <si>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</si>
  <si>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</si>
  <si>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</si>
  <si>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</si>
  <si>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</si>
  <si>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</si>
  <si>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</si>
  <si>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</si>
  <si>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</si>
  <si>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</si>
  <si>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</si>
  <si>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</si>
  <si>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</si>
  <si>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</si>
  <si>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</si>
  <si>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</si>
  <si>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</si>
  <si>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</si>
  <si>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</si>
  <si>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</si>
  <si>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</si>
  <si>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</si>
  <si>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</si>
  <si>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</si>
  <si>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</si>
  <si>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</si>
  <si>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</si>
  <si>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</si>
  <si>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</si>
  <si>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</si>
  <si>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</si>
  <si>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</si>
  <si>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</si>
  <si>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</si>
  <si>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</si>
  <si>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</si>
  <si>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</si>
  <si>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</si>
  <si>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</si>
  <si>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</si>
  <si>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</si>
  <si>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</si>
  <si>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</si>
  <si>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</si>
  <si>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</si>
  <si>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</si>
  <si>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</si>
  <si>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</si>
  <si>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</si>
  <si>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</si>
  <si>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</si>
  <si>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</si>
  <si>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</si>
  <si>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</si>
  <si>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</si>
  <si>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</si>
  <si>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</si>
  <si>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</si>
  <si>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</si>
  <si>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</si>
  <si>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</si>
  <si>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</si>
  <si>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</si>
  <si>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</si>
  <si>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</si>
  <si>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</si>
  <si>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</si>
  <si>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</si>
  <si>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</si>
  <si>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</si>
  <si>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</si>
  <si>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</si>
  <si>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</si>
  <si>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</si>
  <si>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</si>
  <si>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</si>
  <si>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</si>
  <si>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</si>
  <si>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</si>
  <si>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</si>
  <si>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</si>
  <si>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</si>
  <si>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</si>
  <si>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</si>
  <si>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</si>
  <si>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</si>
  <si>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</si>
  <si>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</si>
  <si>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</si>
  <si>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</si>
  <si>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</si>
  <si>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</si>
  <si>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</si>
  <si>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</si>
  <si>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</si>
  <si>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</si>
  <si>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</si>
  <si>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</si>
  <si>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</si>
  <si>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</si>
  <si>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</si>
  <si>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</si>
  <si>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</si>
  <si>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</si>
  <si>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</si>
  <si>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</si>
  <si>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</si>
  <si>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</si>
  <si>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</si>
  <si>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</si>
  <si>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</si>
  <si>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</si>
  <si>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</si>
  <si>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</si>
  <si>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</si>
  <si>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</si>
  <si>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</si>
  <si>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</si>
  <si>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</si>
  <si>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</si>
  <si>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</si>
  <si>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</si>
  <si>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</si>
  <si>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</si>
  <si>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</si>
  <si>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</si>
  <si>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</si>
  <si>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</si>
  <si>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</si>
  <si>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</si>
  <si>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</si>
  <si>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</si>
  <si>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</si>
  <si>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</si>
  <si>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</si>
  <si>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</si>
  <si>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</si>
  <si>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</si>
  <si>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</si>
  <si>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</si>
  <si>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</si>
  <si>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</si>
  <si>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</si>
  <si>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</si>
  <si>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</si>
  <si>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</si>
  <si>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</si>
  <si>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</si>
  <si>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</si>
  <si>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</si>
  <si>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</si>
  <si>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</si>
  <si>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</si>
  <si>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</si>
  <si>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</si>
  <si>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</si>
  <si>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</si>
  <si>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</si>
  <si>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</si>
  <si>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</si>
  <si>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</si>
  <si>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</si>
  <si>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</si>
  <si>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</si>
  <si>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</si>
  <si>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</si>
  <si>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</si>
  <si>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</si>
  <si>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</si>
  <si>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</si>
  <si>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</si>
  <si>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</si>
  <si>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</si>
  <si>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</si>
  <si>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</si>
  <si>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</si>
  <si>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</si>
  <si>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</si>
  <si>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</si>
  <si>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</si>
  <si>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</si>
  <si>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</si>
  <si>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</si>
  <si>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</si>
  <si>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</si>
  <si>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</si>
  <si>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</si>
  <si>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</si>
  <si>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</si>
  <si>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</si>
  <si>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</si>
  <si>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</si>
  <si>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</si>
  <si>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</si>
  <si>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</si>
  <si>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</si>
  <si>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</si>
  <si>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</si>
  <si>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</si>
  <si>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</si>
  <si>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</si>
  <si>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</si>
  <si>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</si>
  <si>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</si>
  <si>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</si>
  <si>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</si>
  <si>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</si>
  <si>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</si>
  <si>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</si>
  <si>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</si>
  <si>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</si>
  <si>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</si>
  <si>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</si>
  <si>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</si>
  <si>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</si>
  <si>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</si>
  <si>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</si>
  <si>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</si>
  <si>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</si>
  <si>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</si>
  <si>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</si>
  <si>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</si>
  <si>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</si>
  <si>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</si>
  <si>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</si>
  <si>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</si>
  <si>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</si>
  <si>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</si>
  <si>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</si>
  <si>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</si>
  <si>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</si>
  <si>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</si>
  <si>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</si>
  <si>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</si>
  <si>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</si>
  <si>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</si>
  <si>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</si>
  <si>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</si>
  <si>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</si>
  <si>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</si>
  <si>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</si>
  <si>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</si>
  <si>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</si>
  <si>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</si>
  <si>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</si>
  <si>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</si>
  <si>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</si>
  <si>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</si>
  <si>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</si>
  <si>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</si>
  <si>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</si>
  <si>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</si>
  <si>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</si>
  <si>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</si>
  <si>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</si>
  <si>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</si>
  <si>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</si>
  <si>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</si>
  <si>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</si>
  <si>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</si>
  <si>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</si>
  <si>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</si>
  <si>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</si>
  <si>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</si>
  <si>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</si>
  <si>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</si>
  <si>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</si>
  <si>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</si>
  <si>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</si>
  <si>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</si>
  <si>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</si>
  <si>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</si>
  <si>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</si>
  <si>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</si>
  <si>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</si>
  <si>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</si>
  <si>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</si>
  <si>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</si>
  <si>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</si>
  <si>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</si>
  <si>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</si>
  <si>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</si>
  <si>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</si>
  <si>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</si>
  <si>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</si>
  <si>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</si>
  <si>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</si>
  <si>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</si>
  <si>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</si>
  <si>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</si>
  <si>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</si>
  <si>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</si>
  <si>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</si>
  <si>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</si>
  <si>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</si>
  <si>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</si>
  <si>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</si>
  <si>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</si>
  <si>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</si>
  <si>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</si>
  <si>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</si>
  <si>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</si>
  <si>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</si>
  <si>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</si>
  <si>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</si>
  <si>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</si>
  <si>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</si>
  <si>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</si>
  <si>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</si>
  <si>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</si>
  <si>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</si>
  <si>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</si>
  <si>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</si>
  <si>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</si>
  <si>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</si>
  <si>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</si>
  <si>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</si>
  <si>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</si>
  <si>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</si>
  <si>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</si>
  <si>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</si>
  <si>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</si>
  <si>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</si>
  <si>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</si>
  <si>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</si>
  <si>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</si>
  <si>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</si>
  <si>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</si>
  <si>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</si>
  <si>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</si>
  <si>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</si>
  <si>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</si>
  <si>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</si>
  <si>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</si>
  <si>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</si>
  <si>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</si>
  <si>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</si>
  <si>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</si>
  <si>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</si>
  <si>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</si>
  <si>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</si>
  <si>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</si>
  <si>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</si>
  <si>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</si>
  <si>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</si>
  <si>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</si>
  <si>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</si>
  <si>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</si>
  <si>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</si>
  <si>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</si>
  <si>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</si>
  <si>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</si>
  <si>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</si>
  <si>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</si>
  <si>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</si>
  <si>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</si>
  <si>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</si>
  <si>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</si>
  <si>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</si>
  <si>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</si>
  <si>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</si>
  <si>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</si>
  <si>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</si>
  <si>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</si>
  <si>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</si>
  <si>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</si>
  <si>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</si>
  <si>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</si>
  <si>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</si>
  <si>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</si>
  <si>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</si>
  <si>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</si>
  <si>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</si>
  <si>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</si>
  <si>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</si>
  <si>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</si>
  <si>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</si>
  <si>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</si>
  <si>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</si>
  <si>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</si>
  <si>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</si>
  <si>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</si>
  <si>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</si>
  <si>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</si>
  <si>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</si>
  <si>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</si>
  <si>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</si>
  <si>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</si>
  <si>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</si>
  <si>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</si>
  <si>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</si>
  <si>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</si>
  <si>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</si>
  <si>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</si>
  <si>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</si>
  <si>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</si>
  <si>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</si>
  <si>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</si>
  <si>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</si>
  <si>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</si>
  <si>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</si>
  <si>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</si>
  <si>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</si>
  <si>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</si>
  <si>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</si>
  <si>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</si>
  <si>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</si>
  <si>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</si>
  <si>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</si>
  <si>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</si>
  <si>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</si>
  <si>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</si>
  <si>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</si>
  <si>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</si>
  <si>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</si>
  <si>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</si>
  <si>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</si>
  <si>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</si>
  <si>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</si>
  <si>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</si>
  <si>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</si>
  <si>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</si>
  <si>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</si>
  <si>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</si>
  <si>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</si>
  <si>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</si>
  <si>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</si>
  <si>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</si>
  <si>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</si>
  <si>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</si>
  <si>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</si>
  <si>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</si>
  <si>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</si>
  <si>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</si>
  <si>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</si>
  <si>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</si>
  <si>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</si>
  <si>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</si>
  <si>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</si>
  <si>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</si>
  <si>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</si>
  <si>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</si>
  <si>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</si>
  <si>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</si>
  <si>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</si>
  <si>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</si>
  <si>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</si>
  <si>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</si>
  <si>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</si>
  <si>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</si>
  <si>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</si>
  <si>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</si>
  <si>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</si>
  <si>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</si>
  <si>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</si>
  <si>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</si>
  <si>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</si>
  <si>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</si>
  <si>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</si>
  <si>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</si>
  <si>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</si>
  <si>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</si>
  <si>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</si>
  <si>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</si>
  <si>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</si>
  <si>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</si>
  <si>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</si>
  <si>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</si>
  <si>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</si>
  <si>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</si>
  <si>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</si>
  <si>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</si>
  <si>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</si>
  <si>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</si>
  <si>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</si>
  <si>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</si>
  <si>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</si>
  <si>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</si>
  <si>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</si>
  <si>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</si>
  <si>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</si>
  <si>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</si>
  <si>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</si>
  <si>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</si>
  <si>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</si>
  <si>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</si>
  <si>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</si>
  <si>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</si>
  <si>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</si>
  <si>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</si>
  <si>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</si>
  <si>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</si>
  <si>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</si>
  <si>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</si>
  <si>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</si>
  <si>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</si>
  <si>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</si>
  <si>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</si>
  <si>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</si>
  <si>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</si>
  <si>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</si>
  <si>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</si>
  <si>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</si>
  <si>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</si>
  <si>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</si>
  <si>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</si>
  <si>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</si>
  <si>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</si>
  <si>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</si>
  <si>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</si>
  <si>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</si>
  <si>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</si>
  <si>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</si>
  <si>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</si>
  <si>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</si>
  <si>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</si>
  <si>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</si>
  <si>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</si>
  <si>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</si>
  <si>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</si>
  <si>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</si>
  <si>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</si>
  <si>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</si>
  <si>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</si>
  <si>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</si>
  <si>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</si>
  <si>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</si>
  <si>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</si>
  <si>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</si>
  <si>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</si>
  <si>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</si>
  <si>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</si>
  <si>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</si>
  <si>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</si>
  <si>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</si>
  <si>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</si>
  <si>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</si>
  <si>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</si>
  <si>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</si>
  <si>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</si>
  <si>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</si>
  <si>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</si>
  <si>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</si>
  <si>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</si>
  <si>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</si>
  <si>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</si>
  <si>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</si>
  <si>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</si>
  <si>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</si>
  <si>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</si>
  <si>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</si>
  <si>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</si>
  <si>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</si>
  <si>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</si>
  <si>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</si>
  <si>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</si>
  <si>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</si>
  <si>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</si>
  <si>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</si>
  <si>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</si>
  <si>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</si>
  <si>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</si>
  <si>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</si>
  <si>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</si>
  <si>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</si>
  <si>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</si>
  <si>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</si>
  <si>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</si>
  <si>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</si>
  <si>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</si>
  <si>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</si>
  <si>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</si>
  <si>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</si>
  <si>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</si>
  <si>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</si>
  <si>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</si>
  <si>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</si>
  <si>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</si>
  <si>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</si>
  <si>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</si>
  <si>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</si>
  <si>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</si>
  <si>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</si>
  <si>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</si>
  <si>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</si>
  <si>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</si>
  <si>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</si>
  <si>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</si>
  <si>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</si>
  <si>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</si>
  <si>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</si>
  <si>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</si>
  <si>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</si>
  <si>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</si>
  <si>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</si>
  <si>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</si>
  <si>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</si>
  <si>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</si>
  <si>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</si>
  <si>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</si>
  <si>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</si>
  <si>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</si>
  <si>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</si>
  <si>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</si>
  <si>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</si>
  <si>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</si>
  <si>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</si>
  <si>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</si>
  <si>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</si>
  <si>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</si>
  <si>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</si>
  <si>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</si>
  <si>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</si>
  <si>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</si>
  <si>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</si>
  <si>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</si>
  <si>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</si>
  <si>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</si>
  <si>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</si>
  <si>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</si>
  <si>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</si>
  <si>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</si>
  <si>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</si>
  <si>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</si>
  <si>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</si>
  <si>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</si>
  <si>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</si>
  <si>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</si>
  <si>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</si>
  <si>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</si>
  <si>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</si>
  <si>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</si>
  <si>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</si>
  <si>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</si>
  <si>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</si>
  <si>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</si>
  <si>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</si>
  <si>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</si>
  <si>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</si>
  <si>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</si>
  <si>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</si>
  <si>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</si>
  <si>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</si>
  <si>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</si>
  <si>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</si>
  <si>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</si>
  <si>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</si>
  <si>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</si>
  <si>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</si>
  <si>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</si>
  <si>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</si>
  <si>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</si>
  <si>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</si>
  <si>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</si>
  <si>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</si>
  <si>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</si>
  <si>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</si>
  <si>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</si>
  <si>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</si>
  <si>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</si>
  <si>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</si>
  <si>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</si>
  <si>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</si>
  <si>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</si>
  <si>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</si>
  <si>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</si>
  <si>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</si>
  <si>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</si>
  <si>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</si>
  <si>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</si>
  <si>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</si>
  <si>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</si>
  <si>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</si>
  <si>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</si>
  <si>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</si>
  <si>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</si>
  <si>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</si>
  <si>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</si>
  <si>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</si>
  <si>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</si>
  <si>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</si>
  <si>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</si>
  <si>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</si>
  <si>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</si>
  <si>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</si>
  <si>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</si>
  <si>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</si>
  <si>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</si>
  <si>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</si>
  <si>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</si>
  <si>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</si>
  <si>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</si>
  <si>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</si>
  <si>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</si>
  <si>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</si>
  <si>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</si>
  <si>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</si>
  <si>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</si>
  <si>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</si>
  <si>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</si>
  <si>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</si>
  <si>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</si>
  <si>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</si>
  <si>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</si>
  <si>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</si>
  <si>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</si>
  <si>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</si>
  <si>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</si>
  <si>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</si>
  <si>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</si>
  <si>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</si>
  <si>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</si>
  <si>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</si>
  <si>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</si>
  <si>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</si>
  <si>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</si>
  <si>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</si>
  <si>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</si>
  <si>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</si>
  <si>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</si>
  <si>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</si>
  <si>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</si>
  <si>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</si>
  <si>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</si>
  <si>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</si>
  <si>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</si>
  <si>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</si>
  <si>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</si>
  <si>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</si>
  <si>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</si>
  <si>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</si>
  <si>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</si>
  <si>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</si>
  <si>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</si>
  <si>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</si>
  <si>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</si>
  <si>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</si>
  <si>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</si>
  <si>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</si>
  <si>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</si>
  <si>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</si>
  <si>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</si>
  <si>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</si>
  <si>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</si>
  <si>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</si>
  <si>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</si>
  <si>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</si>
  <si>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</si>
  <si>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</si>
  <si>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</si>
  <si>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</si>
  <si>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</si>
  <si>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</si>
  <si>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</si>
  <si>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</si>
  <si>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</si>
  <si>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</si>
  <si>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</si>
  <si>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</si>
  <si>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</si>
  <si>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</si>
  <si>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</si>
  <si>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</si>
  <si>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</si>
  <si>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</si>
  <si>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</si>
  <si>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</si>
  <si>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</si>
  <si>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</si>
  <si>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</si>
  <si>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</si>
  <si>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</si>
  <si>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</si>
  <si>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</si>
  <si>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</si>
  <si>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</si>
  <si>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</si>
  <si>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</si>
  <si>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</si>
  <si>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</si>
  <si>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</si>
  <si>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</si>
  <si>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</si>
  <si>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</si>
  <si>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</si>
  <si>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</si>
  <si>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</si>
  <si>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</si>
  <si>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</si>
  <si>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</si>
  <si>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</si>
  <si>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</si>
  <si>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</si>
  <si>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</si>
  <si>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</si>
  <si>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</si>
  <si>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</si>
  <si>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</si>
  <si>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</si>
  <si>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</si>
  <si>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</si>
  <si>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</si>
  <si>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</si>
  <si>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</si>
  <si>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</si>
  <si>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</si>
  <si>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</si>
  <si>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</si>
  <si>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</si>
  <si>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</si>
  <si>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</si>
  <si>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</si>
  <si>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</si>
  <si>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</si>
  <si>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</si>
  <si>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</si>
  <si>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</si>
  <si>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</si>
  <si>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</si>
  <si>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</si>
  <si>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</si>
  <si>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</si>
  <si>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</si>
  <si>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</si>
  <si>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</si>
  <si>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</si>
  <si>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</si>
  <si>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</si>
  <si>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</si>
  <si>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</si>
  <si>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</si>
  <si>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</si>
  <si>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</si>
  <si>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</si>
  <si>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</si>
  <si>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</si>
  <si>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</si>
  <si>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</si>
  <si>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</si>
  <si>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</si>
  <si>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</si>
  <si>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</si>
  <si>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</si>
  <si>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</si>
  <si>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</si>
  <si>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</si>
  <si>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</si>
  <si>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</si>
  <si>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</si>
  <si>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</si>
  <si>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</si>
  <si>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</si>
  <si>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</si>
  <si>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</si>
  <si>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</si>
  <si>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</si>
  <si>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</si>
  <si>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</si>
  <si>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</si>
  <si>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</si>
  <si>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</si>
  <si>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</si>
  <si>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</si>
  <si>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</si>
  <si>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</si>
  <si>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</si>
  <si>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</si>
  <si>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</si>
  <si>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</si>
  <si>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</si>
  <si>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</si>
  <si>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</si>
  <si>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</si>
  <si>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</si>
  <si>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</si>
  <si>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</si>
  <si>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</si>
  <si>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</si>
  <si>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</si>
  <si>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</si>
  <si>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</si>
  <si>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</si>
  <si>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</si>
  <si>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</si>
  <si>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</si>
  <si>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</si>
  <si>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</si>
  <si>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</si>
  <si>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</si>
  <si>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</si>
  <si>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</si>
  <si>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</si>
  <si>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</si>
  <si>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</si>
  <si>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</si>
  <si>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</si>
  <si>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</si>
  <si>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</si>
  <si>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</si>
  <si>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</si>
  <si>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</si>
  <si>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</si>
  <si>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</si>
  <si>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</si>
  <si>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</si>
  <si>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</si>
  <si>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</si>
  <si>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</si>
  <si>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</si>
  <si>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</si>
  <si>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</si>
  <si>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</si>
  <si>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</si>
  <si>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</si>
  <si>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</si>
  <si>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</si>
  <si>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</si>
  <si>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</si>
  <si>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</si>
  <si>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</si>
  <si>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</si>
  <si>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</si>
  <si>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</si>
  <si>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</si>
  <si>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</si>
  <si>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</si>
  <si>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</si>
  <si>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</si>
  <si>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</si>
  <si>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</si>
  <si>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</si>
  <si>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</si>
  <si>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</si>
  <si>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</si>
  <si>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</si>
  <si>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</si>
  <si>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</si>
  <si>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</si>
  <si>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</si>
  <si>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</si>
  <si>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</si>
  <si>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</si>
  <si>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</si>
  <si>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</si>
  <si>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</si>
  <si>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</si>
  <si>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</si>
  <si>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</si>
  <si>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</si>
  <si>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</si>
  <si>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</si>
  <si>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</si>
  <si>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</si>
  <si>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</si>
  <si>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</si>
  <si>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</si>
  <si>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</si>
  <si>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</si>
  <si>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</si>
  <si>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</si>
  <si>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</si>
  <si>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</si>
  <si>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</si>
  <si>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</si>
  <si>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</si>
  <si>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</si>
  <si>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</si>
  <si>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</si>
  <si>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</si>
  <si>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</si>
  <si>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</si>
  <si>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</si>
  <si>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</si>
  <si>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</si>
  <si>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</si>
  <si>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</si>
  <si>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</si>
  <si>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</si>
  <si>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</si>
  <si>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</si>
  <si>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</si>
  <si>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</si>
  <si>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</si>
  <si>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</si>
  <si>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</si>
  <si>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</si>
  <si>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</si>
  <si>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</si>
  <si>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</si>
  <si>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</si>
  <si>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</si>
  <si>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</si>
  <si>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</si>
  <si>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</si>
  <si>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</si>
  <si>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</si>
  <si>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</si>
  <si>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</si>
  <si>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</si>
  <si>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</si>
  <si>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</si>
  <si>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</si>
  <si>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</si>
  <si>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</si>
  <si>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</si>
  <si>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</si>
  <si>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</si>
  <si>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</si>
  <si>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</si>
  <si>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</si>
  <si>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</si>
  <si>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</si>
  <si>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</si>
  <si>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</si>
  <si>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</si>
  <si>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</si>
  <si>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</si>
  <si>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</si>
  <si>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</si>
  <si>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</si>
  <si>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</si>
  <si>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</si>
  <si>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</si>
  <si>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</si>
  <si>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</si>
  <si>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</si>
  <si>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</si>
  <si>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</si>
  <si>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</si>
  <si>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</si>
  <si>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</si>
  <si>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</si>
  <si>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</si>
  <si>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</si>
  <si>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</si>
  <si>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</si>
  <si>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</si>
  <si>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</si>
  <si>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</si>
  <si>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</si>
  <si>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</si>
  <si>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</si>
  <si>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</si>
  <si>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</si>
  <si>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</si>
  <si>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</si>
  <si>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</si>
  <si>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</si>
  <si>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</si>
  <si>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</si>
  <si>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</si>
  <si>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</si>
  <si>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</si>
  <si>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</si>
  <si>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</si>
  <si>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</si>
  <si>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</si>
  <si>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</si>
  <si>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</si>
  <si>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</si>
  <si>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</si>
  <si>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</si>
  <si>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</si>
  <si>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</si>
  <si>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</si>
  <si>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</si>
  <si>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</si>
  <si>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</si>
  <si>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</si>
  <si>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</si>
  <si>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</si>
  <si>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</si>
  <si>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</si>
  <si>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</si>
  <si>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</si>
  <si>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</si>
  <si>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</si>
  <si>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</si>
  <si>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</si>
  <si>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</si>
  <si>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</si>
  <si>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</si>
  <si>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</si>
  <si>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</si>
  <si>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</si>
  <si>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</si>
  <si>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</si>
  <si>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</si>
  <si>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</si>
  <si>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</si>
  <si>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</si>
  <si>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</si>
  <si>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</si>
  <si>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</si>
  <si>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</si>
  <si>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</si>
  <si>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</si>
  <si>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</si>
  <si>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</si>
  <si>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</si>
  <si>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</si>
  <si>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</si>
  <si>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</si>
  <si>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</si>
  <si>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</si>
  <si>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</si>
  <si>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</si>
  <si>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</si>
  <si>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</si>
  <si>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</si>
  <si>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</si>
  <si>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</si>
  <si>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</si>
  <si>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</si>
  <si>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</si>
  <si>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</si>
  <si>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</si>
  <si>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</si>
  <si>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</si>
  <si>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</si>
  <si>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</si>
  <si>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</si>
  <si>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</si>
  <si>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</si>
  <si>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</si>
  <si>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</si>
  <si>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</si>
  <si>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</si>
  <si>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</si>
  <si>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</si>
  <si>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</si>
  <si>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</si>
  <si>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</si>
  <si>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</si>
  <si>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</si>
  <si>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</si>
  <si>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</si>
  <si>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</si>
  <si>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</si>
  <si>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</si>
  <si>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</si>
  <si>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</si>
  <si>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</si>
  <si>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</si>
  <si>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</si>
  <si>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</si>
  <si>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</si>
  <si>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</si>
  <si>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</si>
  <si>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</si>
  <si>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</si>
  <si>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</si>
  <si>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</si>
  <si>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</si>
  <si>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</si>
  <si>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</si>
  <si>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</si>
  <si>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</si>
  <si>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</si>
  <si>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</si>
  <si>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</si>
  <si>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</si>
  <si>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</si>
  <si>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</si>
  <si>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</si>
  <si>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</si>
  <si>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</si>
  <si>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</si>
  <si>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</si>
  <si>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</si>
  <si>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</si>
  <si>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</si>
  <si>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</si>
  <si>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</si>
  <si>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</si>
  <si>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</si>
  <si>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</si>
  <si>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</si>
  <si>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</si>
  <si>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</si>
  <si>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</si>
  <si>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</si>
  <si>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</si>
  <si>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</si>
  <si>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</si>
  <si>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</si>
  <si>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</si>
  <si>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</si>
  <si>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</si>
  <si>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</si>
  <si>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</si>
  <si>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</si>
  <si>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</si>
  <si>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</si>
  <si>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</si>
  <si>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</si>
  <si>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</si>
  <si>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</si>
  <si>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</si>
  <si>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</si>
  <si>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</si>
  <si>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</si>
  <si>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</si>
  <si>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</si>
  <si>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</si>
  <si>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</si>
  <si>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</si>
  <si>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</si>
  <si>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</si>
  <si>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</si>
  <si>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</si>
  <si>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</si>
  <si>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</si>
  <si>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</si>
  <si>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</si>
  <si>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</si>
  <si>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</si>
  <si>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</si>
  <si>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</si>
  <si>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</si>
  <si>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</si>
  <si>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</si>
  <si>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</si>
  <si>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</si>
  <si>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</si>
  <si>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</si>
  <si>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</si>
  <si>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</si>
  <si>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</si>
  <si>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</si>
  <si>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</si>
  <si>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</si>
  <si>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</si>
  <si>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</si>
  <si>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</si>
  <si>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</si>
  <si>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</si>
  <si>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</si>
  <si>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</si>
  <si>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</si>
  <si>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</si>
  <si>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</si>
  <si>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</si>
  <si>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</si>
  <si>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</si>
  <si>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</si>
  <si>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</si>
  <si>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</si>
  <si>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</si>
  <si>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</si>
  <si>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</si>
  <si>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</si>
  <si>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</si>
  <si>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</si>
  <si>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</si>
  <si>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</si>
  <si>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</si>
  <si>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</si>
  <si>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</si>
  <si>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</si>
  <si>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</si>
  <si>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</si>
  <si>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</si>
  <si>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</si>
  <si>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</si>
  <si>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</si>
  <si>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</si>
  <si>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</si>
  <si>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</si>
  <si>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</si>
  <si>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</si>
  <si>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</si>
  <si>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</si>
  <si>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</si>
  <si>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</si>
  <si>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</si>
  <si>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</si>
  <si>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</si>
  <si>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</si>
  <si>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</si>
  <si>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</si>
  <si>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</si>
  <si>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</si>
  <si>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</si>
  <si>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</si>
  <si>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</si>
  <si>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</si>
  <si>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</si>
  <si>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</si>
  <si>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</si>
  <si>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</si>
  <si>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</si>
  <si>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</si>
  <si>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</si>
  <si>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</si>
  <si>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</si>
  <si>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</si>
  <si>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</si>
  <si>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</si>
  <si>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</si>
  <si>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</si>
  <si>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</si>
  <si>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</si>
  <si>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</si>
  <si>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</si>
  <si>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</si>
  <si>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</si>
  <si>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</si>
  <si>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</si>
  <si>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</si>
  <si>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</si>
  <si>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</si>
  <si>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</si>
  <si>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</si>
  <si>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</si>
  <si>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</si>
  <si>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</si>
  <si>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</si>
  <si>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</si>
  <si>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</si>
  <si>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</si>
  <si>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</si>
  <si>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</si>
  <si>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</si>
  <si>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</si>
  <si>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</si>
  <si>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</si>
  <si>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</si>
  <si>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</si>
  <si>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</si>
  <si>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</si>
  <si>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</si>
  <si>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</si>
  <si>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</si>
  <si>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</si>
  <si>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</si>
  <si>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</si>
  <si>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</si>
  <si>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</si>
  <si>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</si>
  <si>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</si>
  <si>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</si>
  <si>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</si>
  <si>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</si>
  <si>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</si>
  <si>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</si>
  <si>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</si>
  <si>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</si>
  <si>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</si>
  <si>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</si>
  <si>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</si>
  <si>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</si>
  <si>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</si>
  <si>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</si>
  <si>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</si>
  <si>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</si>
  <si>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</si>
  <si>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</si>
  <si>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</si>
  <si>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</si>
  <si>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</si>
  <si>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</si>
  <si>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</si>
  <si>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</si>
  <si>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</si>
  <si>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</si>
  <si>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</si>
  <si>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</si>
  <si>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</si>
  <si>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</si>
  <si>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</si>
  <si>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</si>
  <si>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</si>
  <si>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</si>
  <si>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</si>
  <si>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</si>
  <si>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</si>
  <si>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</si>
  <si>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</si>
  <si>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</si>
  <si>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</si>
  <si>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</si>
  <si>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</si>
  <si>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</si>
  <si>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</si>
  <si>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</si>
  <si>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</si>
  <si>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</si>
  <si>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</si>
  <si>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</si>
  <si>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</si>
  <si>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</si>
  <si>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</si>
  <si>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</si>
  <si>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</si>
  <si>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</si>
  <si>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</si>
  <si>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</si>
  <si>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</si>
  <si>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</si>
  <si>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</si>
  <si>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</si>
  <si>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</si>
  <si>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</si>
  <si>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</si>
  <si>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</si>
  <si>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</si>
  <si>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</si>
  <si>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</si>
  <si>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</si>
  <si>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</si>
  <si>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</si>
  <si>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</si>
  <si>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</si>
  <si>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</si>
  <si>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</si>
  <si>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</si>
  <si>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</si>
  <si>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</si>
  <si>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</si>
  <si>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</si>
  <si>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</si>
  <si>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</si>
  <si>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</si>
  <si>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</si>
  <si>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</si>
  <si>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</si>
  <si>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</si>
  <si>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</si>
  <si>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</si>
  <si>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</si>
  <si>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</si>
  <si>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</si>
  <si>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</si>
  <si>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</si>
  <si>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</si>
  <si>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</si>
  <si>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</si>
  <si>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</si>
  <si>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</si>
  <si>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</si>
  <si>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</si>
  <si>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</si>
  <si>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</si>
  <si>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</si>
  <si>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</si>
  <si>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</si>
  <si>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</si>
  <si>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</si>
  <si>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</si>
  <si>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</si>
  <si>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</si>
  <si>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</si>
  <si>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</si>
  <si>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</si>
  <si>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</si>
  <si>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</si>
  <si>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</si>
  <si>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</si>
  <si>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</si>
  <si>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</si>
  <si>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</si>
  <si>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</si>
  <si>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</si>
  <si>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</si>
  <si>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</si>
  <si>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</si>
  <si>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</si>
  <si>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</si>
  <si>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</si>
  <si>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</si>
  <si>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</si>
  <si>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</si>
  <si>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</si>
  <si>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</si>
  <si>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</si>
  <si>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</si>
  <si>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</si>
  <si>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</si>
  <si>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</si>
  <si>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</si>
  <si>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</si>
  <si>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</si>
  <si>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</si>
  <si>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</si>
  <si>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</si>
  <si>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</si>
  <si>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</si>
  <si>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</si>
  <si>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</si>
  <si>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</si>
  <si>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</si>
  <si>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</si>
  <si>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</si>
  <si>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</si>
  <si>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</si>
  <si>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</si>
  <si>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</si>
  <si>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</si>
  <si>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</si>
  <si>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</si>
  <si>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</si>
  <si>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</si>
  <si>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</si>
  <si>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</si>
  <si>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</si>
  <si>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</si>
  <si>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</si>
  <si>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</si>
  <si>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</si>
  <si>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</si>
  <si>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</si>
  <si>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</si>
  <si>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</si>
  <si>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</si>
  <si>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</si>
  <si>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</si>
  <si>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</si>
  <si>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</si>
  <si>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</si>
  <si>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</si>
  <si>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</si>
  <si>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</si>
  <si>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</si>
  <si>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</si>
  <si>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</si>
  <si>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</si>
  <si>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</si>
  <si>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</si>
  <si>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</si>
  <si>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</si>
  <si>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</si>
  <si>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</si>
  <si>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</si>
  <si>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</si>
  <si>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</si>
  <si>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</si>
  <si>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</si>
  <si>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</si>
  <si>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</si>
  <si>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</si>
  <si>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</si>
  <si>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</si>
  <si>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</si>
  <si>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</si>
  <si>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</si>
  <si>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</si>
  <si>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</si>
  <si>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</si>
  <si>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</si>
  <si>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</si>
  <si>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</si>
  <si>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</si>
  <si>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</si>
  <si>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</si>
  <si>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</si>
  <si>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</si>
  <si>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</si>
  <si>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</si>
  <si>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</si>
  <si>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</si>
  <si>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</si>
  <si>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</si>
  <si>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</si>
  <si>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</si>
  <si>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</si>
  <si>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</si>
  <si>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</si>
  <si>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</si>
  <si>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</si>
  <si>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</si>
  <si>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</si>
  <si>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</si>
  <si>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</si>
  <si>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</si>
  <si>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</si>
  <si>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</si>
  <si>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</si>
  <si>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</si>
  <si>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</si>
  <si>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</si>
  <si>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</si>
  <si>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</si>
  <si>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</si>
  <si>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</si>
  <si>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</si>
  <si>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</si>
  <si>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</si>
  <si>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</si>
  <si>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</si>
  <si>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</si>
  <si>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</si>
  <si>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</si>
  <si>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</si>
  <si>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</si>
  <si>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</si>
  <si>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</si>
  <si>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</si>
  <si>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</si>
  <si>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</si>
  <si>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</si>
  <si>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</si>
  <si>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</si>
  <si>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</si>
  <si>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</si>
  <si>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</si>
  <si>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</si>
  <si>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</si>
  <si>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</si>
  <si>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</si>
  <si>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</si>
  <si>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</si>
  <si>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</si>
  <si>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</si>
  <si>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</si>
  <si>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</si>
  <si>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</si>
  <si>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</si>
  <si>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</si>
  <si>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</si>
  <si>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</si>
  <si>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</si>
  <si>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</si>
  <si>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</si>
  <si>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</si>
  <si>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</si>
  <si>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</si>
  <si>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</si>
  <si>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</si>
  <si>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</si>
  <si>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</si>
  <si>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</si>
  <si>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</si>
  <si>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</si>
  <si>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</si>
  <si>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</si>
  <si>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</si>
  <si>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</si>
  <si>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</si>
  <si>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</si>
  <si>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</si>
  <si>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</si>
  <si>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</si>
  <si>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</si>
  <si>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</si>
  <si>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</si>
  <si>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</si>
  <si>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</si>
  <si>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</si>
  <si>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</si>
  <si>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</si>
  <si>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</si>
  <si>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</si>
  <si>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</si>
  <si>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</si>
  <si>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</si>
  <si>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</si>
  <si>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</si>
  <si>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</si>
  <si>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</si>
  <si>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</si>
  <si>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</si>
  <si>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</si>
  <si>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</si>
  <si>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</si>
  <si>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</si>
  <si>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</si>
  <si>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</si>
  <si>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</si>
  <si>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</si>
  <si>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</si>
  <si>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</si>
  <si>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</si>
  <si>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</si>
  <si>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</si>
  <si>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</si>
  <si>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</si>
  <si>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</si>
  <si>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</si>
  <si>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</si>
  <si>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</si>
  <si>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</si>
  <si>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</si>
  <si>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</si>
  <si>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</si>
  <si>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</si>
  <si>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</si>
  <si>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</si>
  <si>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</si>
  <si>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</si>
  <si>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</si>
  <si>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</si>
  <si>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</si>
  <si>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</si>
  <si>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</si>
  <si>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</si>
  <si>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</si>
  <si>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</si>
  <si>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</si>
  <si>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</si>
  <si>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</si>
  <si>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</si>
  <si>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</si>
  <si>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</si>
  <si>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</si>
  <si>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</si>
  <si>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</si>
  <si>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</si>
  <si>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</si>
  <si>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</si>
  <si>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</si>
  <si>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</si>
  <si>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</si>
  <si>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</si>
  <si>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</si>
  <si>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</si>
  <si>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</si>
  <si>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</si>
  <si>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</si>
  <si>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</si>
  <si>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</si>
  <si>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</si>
  <si>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</si>
  <si>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</si>
  <si>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</si>
  <si>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</si>
  <si>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</si>
  <si>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</si>
  <si>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</si>
  <si>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</si>
  <si>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</si>
  <si>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</si>
  <si>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</si>
  <si>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</si>
  <si>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</si>
  <si>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</si>
  <si>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</si>
  <si>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</si>
  <si>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</si>
  <si>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</si>
  <si>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</si>
  <si>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</si>
  <si>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</si>
  <si>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</si>
  <si>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</si>
  <si>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</si>
  <si>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</si>
  <si>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</si>
  <si>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</si>
  <si>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</si>
  <si>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</si>
  <si>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</si>
  <si>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</si>
  <si>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</si>
  <si>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</si>
  <si>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</si>
  <si>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</si>
  <si>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</si>
  <si>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</si>
  <si>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</si>
  <si>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</si>
  <si>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</si>
  <si>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</si>
  <si>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</si>
  <si>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</si>
  <si>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</si>
  <si>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</si>
  <si>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</si>
  <si>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</si>
  <si>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</si>
  <si>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</si>
  <si>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</si>
  <si>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</si>
  <si>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</si>
  <si>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</si>
  <si>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</si>
  <si>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</si>
  <si>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</si>
  <si>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</si>
  <si>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</si>
  <si>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</si>
  <si>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</si>
  <si>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</si>
  <si>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</si>
  <si>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</si>
  <si>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</si>
  <si>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</si>
  <si>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</si>
  <si>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</si>
  <si>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</si>
  <si>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</si>
  <si>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</si>
  <si>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</si>
  <si>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</si>
  <si>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</si>
  <si>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</si>
  <si>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</si>
  <si>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</si>
  <si>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</si>
  <si>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</si>
  <si>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</si>
  <si>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</si>
  <si>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</si>
  <si>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</si>
  <si>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</si>
  <si>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</si>
  <si>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</si>
  <si>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</si>
  <si>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</si>
  <si>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</si>
  <si>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</si>
  <si>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</si>
  <si>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</si>
  <si>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</si>
  <si>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</si>
  <si>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</si>
  <si>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</si>
  <si>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</si>
  <si>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</si>
  <si>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</si>
  <si>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</si>
  <si>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</si>
  <si>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</si>
  <si>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</si>
  <si>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</si>
  <si>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</si>
  <si>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</si>
  <si>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</si>
  <si>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</si>
  <si>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</si>
  <si>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</si>
  <si>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</si>
  <si>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</si>
  <si>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</si>
  <si>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</si>
  <si>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</si>
  <si>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</si>
  <si>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</si>
  <si>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</si>
  <si>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</si>
  <si>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</si>
  <si>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</si>
  <si>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</si>
  <si>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</si>
  <si>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</si>
  <si>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</si>
  <si>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</si>
  <si>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</si>
  <si>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</si>
  <si>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</si>
  <si>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</si>
  <si>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</si>
  <si>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</si>
  <si>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</si>
  <si>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</si>
  <si>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</si>
  <si>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</si>
  <si>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</si>
  <si>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</si>
  <si>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</si>
  <si>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</si>
  <si>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</si>
  <si>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</si>
  <si>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</si>
  <si>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</si>
  <si>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</si>
  <si>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</si>
  <si>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</si>
  <si>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</si>
  <si>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</si>
  <si>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</si>
  <si>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</si>
  <si>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</si>
  <si>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</si>
  <si>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</si>
  <si>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</si>
  <si>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</si>
  <si>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</si>
  <si>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</si>
  <si>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</si>
  <si>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</si>
  <si>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</si>
  <si>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</si>
  <si>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</si>
  <si>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</si>
  <si>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</si>
  <si>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</si>
  <si>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</si>
  <si>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</si>
  <si>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</si>
  <si>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</si>
  <si>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</si>
  <si>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</si>
  <si>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</si>
  <si>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</si>
  <si>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</si>
  <si>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</si>
  <si>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</si>
  <si>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</si>
  <si>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</si>
  <si>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</si>
  <si>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</si>
  <si>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</si>
  <si>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</si>
  <si>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</si>
  <si>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</si>
  <si>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</si>
  <si>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</si>
  <si>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</si>
  <si>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</si>
  <si>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</si>
  <si>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</si>
  <si>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</si>
  <si>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</si>
  <si>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</si>
  <si>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</si>
  <si>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</si>
  <si>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</si>
  <si>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</si>
  <si>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</si>
  <si>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</si>
  <si>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</si>
  <si>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</si>
  <si>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</si>
  <si>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</si>
  <si>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</si>
  <si>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</si>
  <si>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</si>
  <si>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</si>
  <si>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</si>
  <si>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</si>
  <si>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</si>
  <si>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</si>
  <si>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</si>
  <si>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</si>
  <si>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</si>
  <si>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</si>
  <si>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</si>
  <si>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</si>
  <si>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</si>
  <si>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</si>
  <si>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</si>
  <si>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</si>
  <si>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</si>
  <si>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</si>
  <si>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</si>
  <si>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</si>
  <si>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</si>
  <si>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</si>
  <si>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</si>
  <si>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</si>
  <si>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</si>
  <si>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</si>
  <si>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</si>
  <si>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</si>
  <si>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</si>
  <si>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</si>
  <si>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</si>
  <si>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</si>
  <si>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</si>
  <si>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</si>
  <si>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</si>
  <si>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</si>
  <si>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</si>
  <si>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</si>
  <si>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</si>
  <si>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</si>
  <si>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</si>
  <si>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</si>
  <si>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</si>
  <si>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</si>
  <si>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</si>
  <si>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</si>
  <si>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</si>
  <si>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</si>
  <si>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</si>
  <si>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</si>
  <si>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</si>
  <si>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</si>
  <si>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</si>
  <si>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</si>
  <si>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</si>
  <si>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</si>
  <si>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</si>
  <si>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</si>
  <si>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</si>
  <si>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</si>
  <si>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</si>
  <si>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</si>
  <si>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</si>
  <si>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</si>
  <si>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</si>
  <si>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</si>
  <si>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</si>
  <si>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</si>
  <si>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</si>
  <si>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</si>
  <si>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</si>
  <si>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</si>
  <si>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</si>
  <si>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</si>
  <si>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</si>
  <si>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</si>
  <si>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</si>
  <si>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</si>
  <si>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</si>
  <si>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</si>
  <si>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</si>
  <si>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</si>
  <si>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</si>
  <si>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</si>
  <si>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</si>
  <si>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</si>
  <si>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</si>
  <si>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</si>
  <si>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</si>
  <si>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</si>
  <si>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</si>
  <si>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</si>
  <si>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</si>
  <si>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</si>
  <si>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</si>
  <si>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</si>
  <si>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</si>
  <si>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</si>
  <si>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</si>
  <si>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</si>
  <si>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</si>
  <si>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</si>
  <si>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</si>
  <si>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</si>
  <si>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</si>
  <si>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</si>
  <si>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</si>
  <si>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</si>
  <si>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</si>
  <si>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</si>
  <si>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</si>
  <si>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</si>
  <si>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</si>
  <si>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</si>
  <si>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</si>
  <si>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</si>
  <si>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</si>
  <si>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</si>
  <si>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</si>
  <si>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</si>
  <si>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</si>
  <si>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</si>
  <si>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</si>
  <si>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</si>
  <si>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</si>
  <si>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</si>
  <si>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</si>
  <si>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</si>
  <si>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</si>
  <si>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</si>
  <si>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</si>
  <si>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</si>
  <si>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</si>
  <si>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</si>
  <si>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</si>
  <si>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</si>
  <si>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</si>
  <si>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</si>
  <si>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</si>
  <si>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</si>
  <si>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</si>
  <si>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</si>
  <si>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</si>
  <si>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</si>
  <si>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</si>
  <si>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</si>
  <si>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</si>
  <si>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</si>
  <si>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</si>
  <si>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</si>
  <si>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</si>
  <si>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</si>
  <si>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</si>
  <si>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</si>
  <si>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</si>
  <si>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</si>
  <si>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</si>
  <si>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</si>
  <si>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</si>
  <si>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</si>
  <si>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</si>
  <si>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</si>
  <si>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</si>
  <si>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</si>
  <si>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</si>
  <si>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</si>
  <si>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</si>
  <si>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</si>
  <si>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</si>
  <si>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</si>
  <si>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</si>
  <si>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</si>
  <si>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</si>
  <si>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</si>
  <si>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</si>
  <si>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</si>
  <si>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</si>
  <si>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</si>
  <si>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</si>
  <si>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</si>
  <si>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</si>
  <si>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</si>
  <si>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</si>
  <si>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</si>
  <si>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</si>
  <si>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</si>
  <si>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</si>
  <si>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</si>
  <si>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</si>
  <si>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</si>
  <si>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</si>
  <si>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</si>
  <si>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</si>
  <si>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</si>
  <si>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</si>
  <si>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</si>
  <si>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</si>
  <si>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</si>
  <si>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</si>
  <si>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</si>
  <si>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</si>
  <si>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</si>
  <si>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</si>
  <si>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</si>
  <si>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</si>
  <si>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</si>
  <si>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</si>
  <si>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</si>
  <si>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</si>
  <si>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</si>
  <si>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</si>
  <si>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</si>
  <si>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</si>
  <si>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</si>
  <si>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</si>
  <si>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</si>
  <si>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</si>
  <si>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</si>
  <si>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</si>
  <si>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</si>
  <si>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</si>
  <si>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</si>
  <si>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</si>
  <si>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</si>
  <si>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</si>
  <si>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</si>
  <si>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</si>
  <si>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</si>
  <si>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</si>
  <si>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</si>
  <si>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</si>
  <si>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</si>
  <si>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</si>
  <si>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</si>
  <si>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</si>
  <si>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</si>
  <si>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</si>
  <si>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</si>
  <si>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</si>
  <si>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</si>
  <si>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</si>
  <si>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</si>
  <si>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</si>
  <si>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</si>
  <si>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</si>
  <si>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</si>
  <si>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</si>
  <si>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</si>
  <si>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</si>
  <si>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</si>
  <si>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</si>
  <si>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</si>
  <si>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</si>
  <si>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</si>
  <si>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</si>
  <si>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</si>
  <si>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</si>
  <si>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</si>
  <si>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</si>
  <si>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</si>
  <si>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</si>
  <si>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</si>
  <si>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</si>
  <si>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</si>
  <si>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</si>
  <si>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</si>
  <si>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</si>
  <si>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</si>
  <si>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</si>
  <si>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</si>
  <si>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</si>
  <si>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</si>
  <si>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</si>
  <si>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</si>
  <si>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</si>
  <si>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</si>
  <si>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</si>
  <si>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</si>
  <si>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</si>
  <si>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</si>
  <si>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</si>
  <si>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</si>
  <si>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</si>
  <si>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</si>
  <si>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</si>
  <si>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</si>
  <si>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</si>
  <si>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</si>
  <si>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</si>
  <si>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</si>
  <si>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</si>
  <si>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</si>
  <si>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</si>
  <si>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</si>
  <si>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</si>
  <si>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</si>
  <si>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</si>
  <si>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</si>
  <si>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</si>
  <si>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</si>
  <si>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</si>
  <si>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</si>
  <si>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</si>
  <si>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</si>
  <si>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</si>
  <si>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</si>
  <si>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</si>
  <si>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</si>
  <si>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</si>
  <si>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</si>
  <si>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</si>
  <si>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</si>
  <si>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</si>
  <si>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</si>
  <si>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</si>
  <si>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</si>
  <si>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</si>
  <si>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</si>
  <si>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</si>
  <si>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</si>
  <si>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</si>
  <si>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</si>
  <si>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</si>
  <si>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</si>
  <si>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</si>
  <si>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</si>
  <si>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</si>
  <si>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</si>
  <si>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</si>
  <si>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</si>
  <si>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</si>
  <si>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</si>
  <si>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</si>
  <si>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</si>
  <si>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</si>
  <si>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</si>
  <si>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</si>
  <si>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</si>
  <si>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</si>
  <si>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</si>
  <si>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</si>
  <si>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</si>
  <si>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</si>
  <si>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</si>
  <si>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</si>
  <si>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</si>
  <si>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</si>
  <si>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</si>
  <si>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</si>
  <si>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</si>
  <si>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</si>
  <si>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</si>
  <si>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</si>
  <si>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</si>
  <si>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</si>
  <si>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</si>
  <si>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</si>
  <si>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</si>
  <si>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</si>
  <si>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</si>
  <si>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</si>
  <si>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</si>
  <si>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</si>
  <si>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</si>
  <si>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</si>
  <si>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</si>
  <si>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</si>
  <si>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</si>
  <si>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</si>
  <si>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</si>
  <si>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</si>
  <si>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</si>
  <si>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</si>
  <si>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</si>
  <si>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</si>
  <si>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</si>
  <si>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</si>
  <si>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</si>
  <si>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</si>
  <si>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</si>
  <si>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</si>
  <si>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</si>
  <si>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</si>
  <si>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</si>
  <si>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</si>
  <si>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</si>
  <si>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</si>
  <si>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</si>
  <si>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</si>
  <si>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</si>
  <si>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</si>
  <si>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</si>
  <si>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</si>
  <si>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</si>
  <si>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</si>
  <si>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</si>
  <si>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</si>
  <si>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</si>
  <si>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</si>
  <si>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</si>
  <si>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</si>
  <si>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</si>
  <si>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</si>
  <si>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</si>
  <si>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</si>
  <si>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</si>
  <si>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</si>
  <si>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</si>
  <si>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</si>
  <si>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</si>
  <si>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</si>
  <si>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</si>
  <si>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</si>
  <si>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</si>
  <si>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</si>
  <si>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</si>
  <si>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</si>
  <si>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</si>
  <si>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</si>
  <si>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</si>
  <si>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</si>
  <si>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</si>
  <si>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</si>
  <si>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</si>
  <si>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</si>
  <si>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</si>
  <si>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</si>
  <si>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</si>
  <si>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</si>
  <si>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</si>
  <si>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</si>
  <si>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</si>
  <si>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</si>
  <si>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</si>
  <si>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</si>
  <si>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</si>
  <si>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</si>
  <si>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</si>
  <si>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</si>
  <si>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</si>
  <si>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</si>
  <si>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</si>
  <si>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</si>
  <si>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</si>
  <si>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</si>
  <si>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</si>
  <si>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</si>
  <si>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</si>
  <si>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</si>
  <si>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</si>
  <si>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</si>
  <si>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</si>
  <si>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</si>
  <si>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</si>
  <si>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</si>
  <si>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</si>
  <si>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</si>
  <si>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</si>
  <si>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</si>
  <si>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</si>
  <si>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</si>
  <si>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</si>
  <si>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</si>
  <si>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</si>
  <si>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</si>
  <si>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</si>
  <si>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</si>
  <si>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</si>
  <si>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</si>
  <si>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</si>
  <si>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</si>
  <si>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</si>
  <si>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</si>
  <si>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</si>
  <si>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</si>
  <si>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</si>
  <si>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</si>
  <si>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</si>
  <si>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</si>
  <si>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</si>
  <si>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</si>
  <si>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</si>
  <si>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</si>
  <si>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</si>
  <si>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</si>
  <si>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</si>
  <si>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</si>
  <si>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</si>
  <si>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</si>
  <si>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</si>
  <si>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</si>
  <si>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</si>
  <si>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</si>
  <si>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</si>
  <si>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</si>
  <si>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</si>
  <si>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</si>
  <si>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</si>
  <si>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</si>
  <si>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</si>
  <si>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</si>
  <si>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</si>
  <si>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</si>
  <si>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</si>
  <si>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</si>
  <si>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</si>
  <si>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</si>
  <si>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</si>
  <si>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</si>
  <si>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</si>
  <si>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</si>
  <si>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</si>
  <si>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</si>
  <si>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</si>
  <si>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</si>
  <si>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</si>
  <si>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</si>
  <si>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</si>
  <si>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</si>
  <si>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</si>
  <si>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</si>
  <si>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</si>
  <si>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</si>
  <si>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</si>
  <si>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</si>
  <si>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</si>
  <si>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</si>
  <si>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</si>
  <si>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</si>
  <si>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</si>
  <si>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</si>
  <si>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</si>
  <si>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</si>
  <si>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</si>
  <si>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</si>
  <si>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</si>
  <si>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</si>
  <si>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</si>
  <si>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</si>
  <si>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</si>
  <si>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</si>
  <si>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</si>
  <si>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</si>
  <si>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</si>
  <si>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</si>
  <si>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</si>
  <si>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</si>
  <si>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</si>
  <si>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</si>
  <si>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</si>
  <si>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</si>
  <si>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</si>
  <si>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</si>
  <si>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</si>
  <si>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</si>
  <si>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</si>
  <si>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</si>
  <si>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</si>
  <si>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</si>
  <si>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</si>
  <si>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</si>
  <si>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</si>
  <si>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</si>
  <si>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</si>
  <si>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</si>
  <si>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</si>
  <si>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</si>
  <si>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</si>
  <si>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</si>
  <si>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</si>
  <si>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</si>
  <si>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</si>
  <si>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</si>
  <si>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</si>
  <si>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</si>
  <si>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</si>
  <si>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</si>
  <si>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</si>
  <si>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</si>
  <si>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</si>
  <si>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</si>
  <si>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</si>
  <si>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</si>
  <si>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</si>
  <si>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</si>
  <si>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</si>
  <si>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</si>
  <si>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</si>
  <si>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</si>
  <si>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</si>
  <si>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</si>
  <si>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</si>
  <si>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</si>
  <si>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</si>
  <si>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</si>
  <si>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</si>
  <si>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</si>
  <si>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</si>
  <si>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</si>
  <si>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</si>
  <si>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</si>
  <si>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</si>
  <si>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</si>
  <si>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</si>
  <si>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</si>
  <si>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</si>
  <si>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</si>
  <si>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</si>
  <si>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</si>
  <si>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</si>
  <si>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</si>
  <si>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</si>
  <si>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</si>
  <si>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</si>
  <si>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</si>
  <si>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</si>
  <si>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</si>
  <si>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</si>
  <si>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</si>
  <si>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</si>
  <si>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</si>
  <si>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</si>
  <si>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</si>
  <si>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</si>
  <si>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</si>
  <si>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</si>
  <si>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</si>
  <si>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</si>
  <si>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</si>
  <si>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</si>
  <si>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</si>
  <si>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</si>
  <si>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</si>
  <si>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</si>
  <si>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</si>
  <si>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</si>
  <si>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</si>
  <si>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</si>
  <si>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</si>
  <si>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</si>
  <si>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</si>
  <si>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</si>
  <si>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</si>
  <si>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</si>
  <si>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</si>
  <si>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</si>
  <si>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</si>
  <si>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</si>
  <si>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</si>
  <si>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</si>
  <si>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</si>
  <si>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</si>
  <si>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</si>
  <si>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</si>
  <si>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</si>
  <si>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</si>
  <si>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</si>
  <si>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</si>
  <si>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</si>
  <si>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</si>
  <si>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</si>
  <si>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</si>
  <si>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</si>
  <si>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</si>
  <si>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</si>
  <si>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</si>
  <si>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</si>
  <si>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</si>
  <si>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</si>
  <si>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</si>
  <si>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</si>
  <si>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</si>
  <si>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</si>
  <si>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</si>
  <si>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</si>
  <si>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</si>
  <si>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</si>
  <si>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</si>
  <si>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</si>
  <si>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</si>
  <si>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</si>
  <si>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</si>
  <si>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</si>
  <si>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</si>
  <si>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</si>
  <si>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</si>
  <si>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</si>
  <si>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</si>
  <si>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</si>
  <si>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</si>
  <si>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</si>
  <si>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</si>
  <si>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</si>
  <si>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</si>
  <si>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</si>
  <si>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</si>
  <si>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</si>
  <si>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</si>
  <si>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</si>
  <si>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</si>
  <si>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</si>
  <si>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</si>
  <si>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</si>
  <si>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</si>
  <si>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</si>
  <si>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</si>
  <si>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</si>
  <si>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</si>
  <si>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</si>
  <si>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</si>
  <si>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</si>
  <si>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</si>
  <si>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</si>
  <si>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</si>
  <si>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</si>
  <si>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</si>
  <si>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</si>
  <si>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</si>
  <si>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</si>
  <si>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</si>
  <si>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</si>
  <si>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</si>
  <si>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</si>
  <si>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</si>
  <si>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</si>
  <si>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</si>
  <si>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</si>
  <si>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</si>
  <si>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</si>
  <si>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</si>
  <si>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</si>
  <si>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</si>
  <si>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</si>
  <si>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</si>
  <si>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</si>
  <si>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</si>
  <si>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</si>
  <si>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</si>
  <si>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</si>
  <si>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</si>
  <si>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</si>
  <si>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</si>
  <si>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</si>
  <si>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</si>
  <si>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</si>
  <si>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</si>
  <si>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</si>
  <si>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</si>
  <si>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</si>
  <si>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</si>
  <si>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</si>
  <si>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</si>
  <si>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</si>
  <si>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</si>
  <si>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</si>
  <si>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</si>
  <si>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</si>
  <si>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</si>
  <si>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</si>
  <si>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</si>
  <si>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</si>
  <si>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</si>
  <si>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</si>
  <si>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</si>
  <si>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</si>
  <si>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</si>
  <si>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</si>
  <si>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</si>
  <si>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</si>
  <si>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</si>
  <si>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</si>
  <si>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</si>
  <si>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</si>
  <si>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</si>
  <si>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</si>
  <si>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</si>
  <si>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</si>
  <si>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</si>
  <si>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</si>
  <si>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</si>
  <si>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</si>
  <si>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</si>
  <si>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</si>
  <si>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</si>
  <si>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</si>
  <si>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</si>
  <si>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</si>
  <si>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</si>
  <si>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</si>
  <si>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</si>
  <si>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</si>
  <si>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</si>
  <si>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</si>
  <si>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</si>
  <si>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</si>
  <si>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</si>
  <si>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</si>
  <si>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</si>
  <si>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</si>
  <si>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</si>
  <si>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</si>
  <si>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</si>
  <si>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</si>
  <si>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</si>
  <si>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</si>
  <si>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</si>
  <si>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</si>
  <si>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</si>
  <si>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</si>
  <si>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</si>
  <si>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</si>
  <si>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</si>
  <si>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</si>
  <si>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</si>
  <si>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</si>
  <si>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</si>
  <si>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</si>
  <si>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</si>
  <si>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</si>
  <si>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</si>
  <si>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</si>
  <si>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</si>
  <si>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</si>
  <si>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</si>
  <si>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</si>
  <si>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</si>
  <si>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</si>
  <si>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</si>
  <si>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</si>
  <si>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</si>
  <si>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</si>
  <si>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</si>
  <si>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</si>
  <si>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</si>
  <si>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</si>
  <si>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</si>
  <si>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</si>
  <si>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</si>
  <si>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</si>
  <si>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</si>
  <si>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</si>
  <si>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</si>
  <si>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</si>
  <si>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</si>
  <si>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</si>
  <si>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</si>
  <si>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</si>
  <si>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</si>
  <si>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</si>
  <si>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</si>
  <si>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</si>
  <si>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</si>
  <si>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</si>
  <si>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</si>
  <si>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</si>
  <si>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</si>
  <si>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</si>
  <si>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</si>
  <si>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</si>
  <si>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</si>
  <si>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</si>
  <si>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</si>
  <si>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</si>
  <si>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</si>
  <si>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</si>
  <si>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</si>
  <si>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</si>
  <si>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</si>
  <si>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</si>
  <si>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</si>
  <si>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</si>
  <si>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</si>
  <si>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</si>
  <si>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</si>
  <si>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</si>
  <si>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</si>
  <si>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</si>
  <si>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</si>
  <si>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</si>
  <si>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</si>
  <si>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</si>
  <si>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</si>
  <si>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</si>
  <si>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</si>
  <si>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</si>
  <si>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</si>
  <si>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</si>
  <si>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</si>
  <si>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</si>
  <si>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</si>
  <si>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</si>
  <si>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</si>
  <si>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</si>
  <si>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</si>
  <si>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</si>
  <si>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</si>
  <si>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</si>
  <si>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</si>
  <si>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</si>
  <si>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</si>
  <si>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</si>
  <si>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</si>
  <si>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</si>
  <si>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</si>
  <si>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</si>
  <si>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</si>
  <si>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</si>
  <si>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</si>
  <si>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</si>
  <si>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</si>
  <si>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</si>
  <si>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</si>
  <si>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</si>
  <si>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</si>
  <si>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</si>
  <si>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</si>
  <si>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</si>
  <si>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</si>
  <si>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</si>
  <si>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</si>
  <si>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</si>
  <si>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</si>
  <si>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</si>
  <si>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</si>
  <si>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</si>
  <si>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</si>
  <si>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</si>
  <si>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</si>
  <si>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</si>
  <si>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</si>
  <si>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</si>
  <si>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</si>
  <si>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</si>
  <si>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</si>
  <si>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</si>
  <si>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</si>
  <si>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</si>
  <si>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</si>
  <si>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</si>
  <si>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</si>
  <si>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</si>
  <si>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</si>
  <si>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</si>
  <si>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</si>
  <si>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</si>
  <si>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</si>
  <si>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</si>
  <si>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</si>
  <si>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</si>
  <si>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</si>
  <si>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</si>
  <si>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</si>
  <si>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</si>
  <si>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</si>
  <si>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</si>
  <si>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</si>
  <si>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</si>
  <si>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</si>
  <si>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</si>
  <si>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</si>
  <si>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</si>
  <si>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</si>
  <si>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</si>
  <si>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</si>
  <si>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</si>
  <si>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</si>
  <si>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</si>
  <si>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</si>
  <si>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</si>
  <si>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</si>
  <si>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</si>
  <si>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</si>
  <si>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</si>
  <si>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</si>
  <si>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</si>
  <si>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</si>
  <si>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</si>
  <si>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</si>
  <si>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</si>
  <si>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</si>
  <si>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</si>
  <si>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</si>
  <si>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</si>
  <si>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</si>
  <si>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</si>
  <si>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</si>
  <si>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</si>
  <si>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</si>
  <si>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</si>
  <si>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</si>
  <si>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</si>
  <si>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</si>
  <si>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</si>
  <si>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</si>
  <si>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</si>
  <si>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</si>
  <si>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</si>
  <si>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</si>
  <si>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</si>
  <si>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</si>
  <si>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</si>
  <si>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</si>
  <si>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</si>
  <si>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</si>
  <si>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</si>
  <si>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</si>
  <si>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</si>
  <si>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</si>
  <si>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</si>
  <si>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</si>
  <si>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</si>
  <si>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</si>
  <si>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</si>
  <si>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</si>
  <si>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</si>
  <si>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</si>
  <si>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</si>
  <si>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</si>
  <si>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</si>
  <si>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</si>
  <si>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</si>
  <si>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</si>
  <si>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</si>
  <si>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</si>
  <si>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</si>
  <si>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</si>
  <si>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</si>
  <si>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</si>
  <si>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</si>
  <si>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</si>
  <si>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</si>
  <si>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</si>
  <si>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</si>
  <si>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</si>
  <si>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</si>
  <si>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</si>
  <si>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</si>
  <si>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</si>
  <si>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</si>
  <si>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</si>
  <si>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</si>
  <si>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</si>
  <si>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</si>
  <si>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</si>
  <si>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</si>
  <si>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</si>
  <si>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</si>
  <si>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</si>
  <si>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</si>
  <si>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</si>
  <si>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</si>
  <si>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</si>
  <si>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</si>
  <si>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</si>
  <si>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</si>
  <si>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</si>
  <si>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</si>
  <si>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</si>
  <si>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</si>
  <si>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</si>
  <si>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</si>
  <si>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</si>
  <si>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</si>
  <si>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</si>
  <si>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</si>
  <si>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</si>
  <si>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</si>
  <si>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</si>
  <si>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</si>
  <si>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</si>
  <si>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</si>
  <si>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</si>
  <si>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</si>
  <si>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</si>
  <si>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</si>
  <si>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</si>
  <si>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</si>
  <si>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</si>
  <si>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</si>
  <si>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</si>
  <si>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</si>
  <si>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</si>
  <si>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</si>
  <si>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</si>
  <si>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</si>
  <si>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</si>
  <si>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</si>
  <si>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</si>
  <si>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</si>
  <si>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</si>
  <si>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</si>
  <si>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</si>
  <si>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</si>
  <si>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</si>
  <si>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</si>
  <si>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</si>
  <si>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</si>
  <si>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</si>
  <si>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</si>
  <si>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</si>
  <si>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</si>
  <si>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</si>
  <si>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</si>
  <si>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</si>
  <si>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</si>
  <si>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</si>
  <si>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</si>
  <si>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</si>
  <si>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</si>
  <si>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</si>
  <si>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</si>
  <si>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</si>
  <si>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</si>
  <si>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</si>
  <si>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</si>
  <si>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</si>
  <si>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</si>
  <si>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</si>
  <si>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</si>
  <si>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</si>
  <si>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</si>
  <si>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</si>
  <si>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</si>
  <si>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</si>
  <si>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</si>
  <si>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</si>
  <si>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</si>
  <si>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</si>
  <si>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</si>
  <si>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</si>
  <si>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</si>
  <si>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</si>
  <si>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</si>
  <si>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</si>
  <si>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</si>
  <si>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</si>
  <si>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</si>
  <si>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</si>
  <si>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</si>
  <si>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</si>
  <si>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</si>
  <si>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</si>
  <si>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</si>
  <si>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</si>
  <si>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</si>
  <si>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</si>
  <si>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</si>
  <si>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</si>
  <si>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</si>
  <si>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</si>
  <si>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</si>
  <si>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</si>
  <si>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</si>
  <si>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</si>
  <si>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</si>
  <si>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</si>
  <si>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</si>
  <si>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</si>
  <si>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</si>
  <si>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</si>
  <si>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</si>
  <si>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</si>
  <si>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</si>
  <si>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</si>
  <si>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</si>
  <si>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</si>
  <si>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</si>
  <si>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</si>
  <si>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</si>
  <si>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</si>
  <si>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</si>
  <si>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</si>
  <si>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</si>
  <si>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</si>
  <si>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</si>
  <si>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</si>
  <si>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</si>
  <si>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</si>
  <si>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</si>
  <si>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</si>
  <si>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</si>
  <si>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</si>
  <si>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</si>
  <si>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</si>
  <si>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</si>
  <si>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</si>
  <si>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</si>
  <si>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</si>
  <si>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</si>
  <si>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</si>
  <si>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</si>
  <si>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</si>
  <si>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</si>
  <si>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</si>
  <si>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</si>
  <si>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</si>
  <si>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</si>
  <si>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</si>
  <si>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</si>
  <si>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</si>
  <si>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</si>
  <si>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</si>
  <si>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</si>
  <si>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</si>
  <si>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</si>
  <si>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</si>
  <si>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</si>
  <si>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</si>
  <si>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</si>
  <si>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</si>
  <si>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</si>
  <si>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</si>
  <si>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</si>
  <si>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</si>
  <si>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</si>
  <si>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</si>
  <si>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</si>
  <si>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</si>
  <si>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</si>
  <si>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</si>
  <si>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</si>
  <si>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</si>
  <si>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</si>
  <si>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</si>
  <si>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</si>
  <si>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</si>
  <si>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</si>
  <si>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</si>
  <si>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</si>
  <si>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</si>
  <si>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</si>
  <si>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</si>
  <si>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</si>
  <si>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</si>
  <si>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</si>
  <si>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</si>
  <si>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</si>
  <si>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</si>
  <si>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</si>
  <si>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</si>
  <si>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</si>
  <si>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</si>
  <si>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</si>
  <si>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</si>
  <si>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</si>
  <si>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</si>
  <si>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</si>
  <si>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</si>
  <si>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</si>
  <si>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</si>
  <si>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</si>
  <si>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</si>
  <si>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</si>
  <si>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</si>
  <si>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</si>
  <si>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</si>
  <si>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</si>
  <si>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</si>
  <si>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</si>
  <si>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</si>
  <si>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</si>
  <si>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</si>
  <si>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</si>
  <si>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</si>
  <si>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</si>
  <si>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</si>
  <si>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</si>
  <si>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</si>
  <si>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</si>
  <si>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</si>
  <si>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</si>
  <si>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</si>
  <si>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</si>
  <si>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</si>
  <si>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</si>
  <si>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</si>
  <si>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</si>
  <si>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</si>
  <si>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</si>
  <si>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</si>
  <si>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</si>
  <si>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</si>
  <si>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</si>
  <si>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</si>
  <si>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</si>
  <si>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</si>
  <si>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</si>
  <si>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</si>
  <si>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</si>
  <si>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</si>
  <si>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</si>
  <si>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</si>
  <si>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</si>
  <si>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</si>
  <si>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</si>
  <si>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</si>
  <si>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</si>
  <si>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</si>
  <si>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</si>
  <si>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</si>
  <si>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</si>
  <si>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</si>
  <si>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</si>
  <si>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</si>
  <si>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</si>
  <si>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</si>
  <si>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</si>
  <si>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</si>
  <si>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</si>
  <si>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</si>
  <si>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</si>
  <si>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</si>
  <si>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</si>
  <si>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</si>
  <si>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</si>
  <si>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</si>
  <si>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</si>
  <si>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</si>
  <si>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</si>
  <si>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</si>
  <si>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</si>
  <si>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</si>
  <si>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</si>
  <si>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</si>
  <si>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</si>
  <si>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</si>
  <si>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</si>
  <si>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</si>
  <si>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</si>
  <si>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</si>
  <si>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</si>
  <si>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</si>
  <si>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</si>
  <si>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</si>
  <si>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</si>
  <si>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</si>
  <si>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</si>
  <si>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</si>
  <si>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</si>
  <si>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</si>
  <si>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</si>
  <si>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</si>
  <si>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</si>
  <si>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</si>
  <si>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</si>
  <si>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</si>
  <si>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</si>
  <si>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</si>
  <si>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</si>
  <si>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</si>
  <si>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</si>
  <si>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</si>
  <si>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</si>
  <si>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</si>
  <si>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</si>
  <si>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</si>
  <si>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</si>
  <si>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</si>
  <si>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</si>
  <si>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</si>
  <si>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</si>
  <si>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</si>
  <si>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</si>
  <si>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</si>
  <si>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</si>
  <si>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</si>
  <si>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</si>
  <si>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</si>
  <si>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</si>
  <si>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</si>
  <si>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</si>
  <si>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</si>
  <si>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</si>
  <si>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</si>
  <si>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</si>
  <si>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</si>
  <si>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</si>
  <si>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</si>
  <si>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</si>
  <si>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</si>
  <si>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</si>
  <si>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</si>
  <si>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</si>
  <si>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</si>
  <si>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</si>
  <si>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</si>
  <si>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</si>
  <si>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</si>
  <si>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</si>
  <si>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</si>
  <si>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</si>
  <si>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</si>
  <si>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</si>
  <si>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</si>
  <si>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</si>
  <si>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</si>
  <si>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</si>
  <si>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</si>
  <si>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</si>
  <si>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</si>
  <si>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</si>
  <si>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</si>
  <si>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</si>
  <si>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</si>
  <si>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</si>
  <si>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</si>
  <si>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</si>
  <si>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</si>
  <si>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</si>
  <si>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</si>
  <si>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</si>
  <si>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</si>
  <si>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</si>
  <si>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</si>
  <si>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</si>
  <si>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</si>
  <si>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</si>
  <si>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</si>
  <si>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</si>
  <si>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</si>
  <si>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</si>
  <si>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</si>
  <si>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</si>
  <si>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</si>
  <si>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</si>
  <si>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</si>
  <si>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</si>
  <si>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</si>
  <si>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</si>
  <si>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</si>
  <si>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</si>
  <si>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</si>
  <si>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</si>
  <si>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</si>
  <si>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</si>
  <si>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</si>
  <si>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</si>
  <si>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</si>
  <si>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</si>
  <si>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</si>
  <si>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</si>
  <si>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</si>
  <si>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</si>
  <si>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</si>
  <si>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</si>
  <si>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</si>
  <si>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</si>
  <si>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</si>
  <si>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</si>
  <si>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</si>
  <si>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</si>
  <si>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</si>
  <si>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</si>
  <si>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</si>
  <si>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</si>
  <si>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</si>
  <si>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</si>
  <si>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</si>
  <si>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</si>
  <si>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</si>
  <si>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</si>
  <si>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</si>
  <si>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</si>
  <si>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</si>
  <si>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</si>
  <si>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</si>
  <si>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</si>
  <si>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</si>
  <si>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</si>
  <si>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</si>
  <si>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</si>
  <si>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</si>
  <si>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</si>
  <si>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</si>
  <si>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</si>
  <si>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</si>
  <si>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</si>
  <si>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</si>
  <si>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</si>
  <si>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</si>
  <si>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</si>
  <si>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</si>
  <si>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</si>
  <si>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</si>
  <si>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</si>
  <si>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</si>
  <si>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</si>
  <si>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</si>
  <si>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</si>
  <si>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</si>
  <si>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</si>
  <si>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</si>
  <si>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</si>
  <si>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</si>
  <si>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</si>
  <si>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</si>
  <si>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</si>
  <si>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</si>
  <si>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</si>
  <si>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</si>
  <si>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</si>
  <si>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</si>
  <si>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</si>
  <si>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</si>
  <si>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</si>
  <si>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</si>
  <si>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</si>
  <si>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</si>
  <si>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</si>
  <si>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</si>
  <si>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</si>
  <si>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</si>
  <si>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</si>
  <si>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</si>
  <si>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</si>
  <si>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</si>
  <si>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</si>
  <si>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</si>
  <si>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</si>
  <si>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</si>
  <si>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</si>
  <si>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</si>
  <si>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</si>
  <si>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</si>
  <si>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</si>
  <si>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</si>
  <si>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</si>
  <si>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</si>
  <si>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</si>
  <si>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</si>
  <si>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</si>
  <si>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</si>
  <si>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</si>
  <si>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</si>
  <si>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</si>
  <si>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</si>
  <si>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</si>
  <si>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</si>
  <si>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</si>
  <si>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</si>
  <si>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</si>
  <si>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</si>
  <si>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</si>
  <si>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</si>
  <si>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</si>
  <si>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</si>
  <si>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</si>
  <si>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</si>
  <si>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</si>
  <si>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</si>
  <si>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</si>
  <si>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</si>
  <si>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</si>
  <si>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</si>
  <si>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</si>
  <si>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</si>
  <si>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</si>
  <si>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</si>
  <si>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</si>
  <si>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</si>
  <si>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</si>
  <si>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</si>
  <si>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</si>
  <si>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</si>
  <si>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</si>
  <si>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</si>
  <si>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</si>
  <si>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</si>
  <si>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</si>
  <si>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</si>
  <si>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</si>
  <si>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</si>
  <si>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</si>
  <si>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</si>
  <si>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</si>
  <si>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</si>
  <si>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</si>
  <si>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</si>
  <si>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</si>
  <si>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</si>
  <si>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</si>
  <si>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</si>
  <si>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</si>
  <si>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</si>
  <si>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</si>
  <si>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</si>
  <si>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</si>
  <si>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</si>
  <si>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</si>
  <si>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</si>
  <si>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</si>
  <si>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</si>
  <si>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</si>
  <si>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</si>
  <si>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</si>
  <si>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</si>
  <si>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</si>
  <si>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</si>
  <si>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</si>
  <si>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</si>
  <si>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</si>
  <si>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</si>
  <si>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</si>
  <si>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</si>
  <si>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</si>
  <si>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</si>
  <si>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</si>
  <si>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</si>
  <si>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</si>
  <si>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</si>
  <si>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</si>
  <si>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</si>
  <si>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</si>
  <si>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</si>
  <si>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</si>
  <si>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</si>
  <si>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</si>
  <si>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</si>
  <si>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</si>
  <si>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</si>
  <si>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</si>
  <si>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</si>
  <si>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</si>
  <si>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</si>
  <si>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</si>
  <si>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</si>
  <si>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</si>
  <si>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</si>
  <si>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</si>
  <si>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</si>
  <si>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</si>
  <si>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</si>
  <si>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</si>
  <si>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</si>
  <si>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</si>
  <si>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</si>
  <si>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</si>
  <si>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</si>
  <si>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</si>
  <si>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</si>
  <si>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</si>
  <si>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</si>
  <si>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</si>
  <si>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</si>
  <si>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</si>
  <si>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</si>
  <si>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</si>
  <si>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</si>
  <si>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</si>
  <si>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</si>
  <si>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</si>
  <si>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</si>
  <si>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</si>
  <si>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</si>
  <si>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</si>
  <si>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</si>
  <si>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</si>
  <si>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</si>
  <si>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</si>
  <si>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</si>
  <si>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</si>
  <si>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</si>
  <si>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</si>
  <si>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</si>
  <si>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</si>
  <si>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</si>
  <si>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</si>
  <si>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</si>
  <si>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</si>
  <si>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</si>
  <si>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</si>
  <si>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</si>
  <si>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</si>
  <si>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</si>
  <si>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</si>
  <si>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</si>
  <si>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</si>
  <si>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</si>
  <si>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</si>
  <si>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</si>
  <si>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</si>
  <si>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</si>
  <si>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</si>
  <si>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</si>
  <si>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</si>
  <si>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</si>
  <si>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</si>
  <si>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</si>
  <si>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</si>
  <si>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</si>
  <si>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</si>
  <si>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</si>
  <si>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</si>
  <si>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</si>
  <si>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</si>
  <si>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</si>
  <si>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</si>
  <si>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</si>
  <si>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</si>
  <si>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</si>
  <si>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</si>
  <si>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</si>
  <si>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</si>
  <si>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</si>
  <si>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</si>
  <si>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</si>
  <si>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</si>
  <si>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</si>
  <si>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</si>
  <si>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</si>
  <si>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</si>
  <si>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</si>
  <si>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</si>
  <si>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</si>
  <si>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</si>
  <si>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</si>
  <si>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</si>
  <si>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</si>
  <si>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</si>
  <si>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</si>
  <si>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</si>
  <si>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</si>
  <si>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</si>
  <si>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</si>
  <si>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</si>
  <si>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</si>
  <si>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</si>
  <si>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</si>
  <si>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</si>
  <si>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</si>
  <si>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</si>
  <si>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</si>
  <si>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</si>
  <si>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</si>
  <si>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</si>
  <si>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</si>
  <si>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</si>
  <si>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</si>
  <si>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</si>
  <si>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</si>
  <si>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</si>
  <si>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</si>
  <si>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</si>
  <si>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</si>
  <si>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</si>
  <si>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</si>
  <si>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</si>
  <si>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</si>
  <si>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</si>
  <si>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</si>
  <si>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</si>
  <si>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</si>
  <si>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</si>
  <si>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</si>
  <si>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</si>
  <si>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</si>
  <si>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</si>
  <si>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</si>
  <si>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</si>
  <si>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</si>
  <si>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</si>
  <si>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</si>
  <si>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</si>
  <si>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</si>
  <si>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</si>
  <si>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</si>
  <si>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</si>
  <si>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</si>
  <si>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</si>
  <si>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</si>
  <si>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</si>
  <si>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</si>
  <si>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</si>
  <si>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</si>
  <si>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</si>
  <si>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</si>
  <si>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</si>
  <si>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</si>
  <si>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</si>
  <si>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</si>
  <si>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</si>
  <si>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</si>
  <si>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</si>
  <si>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</si>
  <si>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</si>
  <si>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</si>
  <si>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</si>
  <si>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</si>
  <si>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</si>
  <si>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</si>
  <si>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</si>
  <si>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</si>
  <si>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</si>
  <si>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</si>
  <si>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</si>
  <si>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</si>
  <si>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</si>
  <si>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</si>
  <si>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</si>
  <si>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</si>
  <si>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</si>
  <si>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</si>
  <si>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</si>
  <si>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</si>
  <si>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</si>
  <si>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</si>
  <si>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</si>
  <si>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</si>
  <si>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</si>
  <si>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</si>
  <si>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</si>
  <si>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</si>
  <si>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</si>
  <si>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</si>
  <si>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</si>
  <si>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</si>
  <si>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</si>
  <si>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</si>
  <si>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</si>
  <si>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</si>
  <si>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</si>
  <si>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</si>
  <si>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</si>
  <si>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</si>
  <si>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</si>
  <si>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</si>
  <si>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</si>
  <si>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</si>
  <si>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</si>
  <si>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</si>
  <si>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</si>
  <si>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</si>
  <si>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</si>
  <si>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</si>
  <si>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</si>
  <si>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</si>
  <si>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</si>
  <si>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</si>
  <si>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</si>
  <si>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</si>
  <si>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</si>
  <si>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</si>
  <si>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</si>
  <si>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</si>
  <si>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</si>
  <si>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</si>
  <si>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</si>
  <si>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</si>
  <si>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</si>
  <si>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</si>
  <si>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</si>
  <si>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</si>
  <si>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</si>
  <si>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</si>
  <si>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</si>
  <si>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</si>
  <si>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</si>
  <si>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</si>
  <si>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</si>
  <si>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</si>
  <si>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</si>
  <si>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</si>
  <si>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</si>
  <si>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</si>
  <si>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</si>
  <si>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</si>
  <si>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</si>
  <si>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</si>
  <si>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</si>
  <si>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</si>
  <si>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</si>
  <si>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</si>
  <si>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</si>
  <si>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</si>
  <si>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</si>
  <si>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</si>
  <si>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</si>
  <si>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</si>
  <si>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</si>
  <si>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</si>
  <si>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</si>
  <si>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</si>
  <si>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</si>
  <si>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</si>
  <si>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</si>
  <si>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</si>
  <si>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</si>
  <si>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</si>
  <si>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</si>
  <si>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</si>
  <si>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</si>
  <si>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</si>
  <si>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</si>
  <si>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</si>
  <si>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</si>
  <si>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</si>
  <si>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</si>
  <si>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</si>
  <si>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</si>
  <si>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</si>
  <si>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</si>
  <si>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</si>
  <si>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</si>
  <si>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</si>
  <si>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</si>
  <si>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</si>
  <si>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</si>
  <si>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</si>
  <si>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</si>
  <si>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</si>
  <si>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</si>
  <si>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</si>
  <si>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</si>
  <si>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</si>
  <si>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</si>
  <si>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</si>
  <si>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</si>
  <si>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</si>
  <si>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</si>
  <si>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</si>
  <si>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</si>
  <si>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</si>
  <si>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</si>
  <si>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</si>
  <si>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</si>
  <si>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</si>
  <si>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</si>
  <si>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</si>
  <si>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</si>
  <si>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</si>
  <si>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</si>
  <si>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</si>
  <si>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</si>
  <si>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</si>
  <si>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</si>
  <si>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</si>
  <si>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</si>
  <si>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</si>
  <si>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</si>
  <si>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</si>
  <si>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</si>
  <si>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</si>
  <si>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</si>
  <si>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</si>
  <si>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</si>
  <si>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</si>
  <si>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</si>
  <si>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</si>
  <si>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</si>
  <si>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</si>
  <si>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</si>
  <si>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</si>
  <si>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</si>
  <si>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</si>
  <si>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</si>
  <si>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</si>
  <si>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</si>
  <si>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</si>
  <si>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</si>
  <si>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</si>
  <si>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</si>
  <si>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</si>
  <si>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</si>
  <si>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</si>
  <si>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</si>
  <si>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</si>
  <si>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</si>
  <si>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</si>
  <si>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</si>
  <si>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</si>
  <si>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</si>
  <si>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</si>
  <si>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</si>
  <si>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</si>
  <si>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</si>
  <si>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</si>
  <si>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</si>
  <si>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</si>
  <si>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</si>
  <si>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</si>
  <si>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</si>
  <si>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</si>
  <si>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</si>
  <si>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</si>
  <si>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</si>
  <si>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</si>
  <si>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</si>
  <si>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</si>
  <si>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</si>
  <si>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</si>
  <si>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</si>
  <si>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</si>
  <si>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</si>
  <si>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</si>
  <si>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</si>
  <si>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</si>
  <si>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</si>
  <si>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</si>
  <si>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</si>
  <si>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</si>
  <si>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</si>
  <si>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</si>
  <si>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</si>
  <si>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</si>
  <si>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</si>
  <si>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</si>
  <si>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</si>
  <si>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</si>
  <si>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</si>
  <si>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</si>
  <si>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</si>
  <si>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</si>
  <si>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</si>
  <si>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</si>
  <si>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</si>
  <si>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</si>
  <si>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</si>
  <si>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</si>
  <si>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</si>
  <si>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</si>
  <si>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</si>
  <si>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</si>
  <si>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</si>
  <si>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</si>
  <si>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</si>
  <si>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</si>
  <si>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</si>
  <si>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</si>
  <si>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</si>
  <si>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</si>
  <si>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</si>
  <si>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</si>
  <si>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</si>
  <si>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</si>
  <si>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</si>
  <si>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</si>
  <si>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</si>
  <si>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</si>
  <si>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</si>
  <si>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</si>
  <si>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</si>
  <si>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</si>
  <si>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</si>
  <si>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</si>
  <si>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</si>
  <si>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</si>
  <si>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</si>
  <si>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</si>
  <si>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</si>
  <si>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</si>
  <si>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</si>
  <si>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</si>
  <si>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</si>
  <si>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</si>
  <si>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</si>
  <si>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</si>
  <si>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</si>
  <si>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</si>
  <si>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</si>
  <si>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</si>
  <si>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</si>
  <si>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</si>
  <si>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</si>
  <si>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</si>
  <si>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</si>
  <si>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</si>
  <si>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</si>
  <si>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</si>
  <si>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</si>
  <si>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</si>
  <si>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</si>
  <si>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</si>
  <si>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</si>
  <si>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</si>
  <si>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</si>
  <si>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</si>
  <si>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</si>
  <si>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</si>
  <si>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</si>
  <si>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</si>
  <si>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</si>
  <si>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</si>
  <si>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</si>
  <si>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</si>
  <si>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</si>
  <si>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</si>
  <si>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</si>
  <si>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</si>
  <si>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</si>
  <si>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</si>
  <si>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</si>
  <si>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</si>
  <si>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</si>
  <si>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</si>
  <si>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</si>
  <si>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</si>
  <si>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</si>
  <si>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</si>
  <si>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</si>
  <si>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</si>
  <si>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</si>
  <si>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</si>
  <si>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</si>
  <si>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</si>
  <si>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</si>
  <si>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</si>
  <si>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</si>
  <si>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</si>
  <si>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</si>
  <si>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</si>
  <si>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</si>
  <si>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</si>
  <si>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</si>
  <si>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</si>
  <si>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</si>
  <si>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</si>
  <si>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</si>
  <si>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</si>
  <si>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</si>
  <si>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</si>
  <si>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</si>
  <si>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</si>
  <si>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</si>
  <si>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</si>
  <si>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</si>
  <si>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</si>
  <si>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</si>
  <si>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</si>
  <si>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</si>
  <si>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</si>
  <si>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</si>
  <si>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</si>
  <si>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</si>
  <si>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</si>
  <si>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</si>
  <si>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</si>
  <si>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</si>
  <si>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</si>
  <si>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</si>
  <si>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</si>
  <si>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</si>
  <si>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</si>
  <si>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</si>
  <si>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</si>
  <si>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</si>
  <si>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</si>
  <si>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</si>
  <si>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</si>
  <si>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</si>
  <si>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</si>
  <si>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</si>
  <si>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</si>
  <si>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</si>
  <si>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</si>
  <si>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</si>
  <si>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</si>
  <si>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</si>
  <si>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</si>
  <si>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</si>
  <si>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</si>
  <si>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</si>
  <si>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</si>
  <si>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</si>
  <si>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</si>
  <si>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</si>
  <si>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</si>
  <si>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</si>
  <si>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</si>
  <si>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</si>
  <si>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</si>
  <si>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</si>
  <si>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</si>
  <si>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</si>
  <si>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</si>
  <si>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</si>
  <si>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</si>
  <si>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</si>
  <si>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</si>
  <si>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</si>
  <si>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</si>
  <si>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</si>
  <si>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</si>
  <si>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</si>
  <si>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</si>
  <si>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</si>
  <si>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</si>
  <si>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</si>
  <si>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</si>
  <si>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</si>
  <si>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</si>
  <si>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</si>
  <si>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</si>
  <si>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</si>
  <si>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</si>
  <si>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</si>
  <si>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</si>
  <si>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</si>
  <si>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</si>
  <si>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</si>
  <si>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</si>
  <si>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</si>
  <si>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</si>
  <si>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</si>
  <si>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</si>
  <si>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</si>
  <si>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</si>
  <si>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</si>
  <si>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</si>
  <si>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</si>
  <si>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</si>
  <si>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</si>
  <si>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</si>
  <si>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</si>
  <si>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</si>
  <si>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</si>
  <si>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</si>
  <si>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</si>
  <si>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</si>
  <si>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</si>
  <si>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</si>
  <si>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</si>
  <si>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</si>
  <si>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</si>
  <si>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</si>
  <si>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</si>
  <si>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</si>
  <si>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</si>
  <si>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</si>
  <si>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</si>
  <si>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</si>
  <si>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</si>
  <si>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</si>
  <si>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</si>
  <si>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</si>
  <si>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</si>
  <si>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</si>
  <si>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</si>
  <si>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</si>
  <si>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</si>
  <si>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</si>
  <si>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</si>
  <si>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</si>
  <si>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</si>
  <si>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</si>
  <si>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</si>
  <si>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</si>
  <si>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</si>
  <si>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</si>
  <si>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</si>
  <si>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</si>
  <si>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</si>
  <si>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</si>
  <si>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</si>
  <si>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</si>
  <si>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</si>
  <si>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</si>
  <si>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</si>
  <si>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</si>
  <si>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</si>
  <si>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</si>
  <si>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</si>
  <si>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</si>
  <si>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</si>
  <si>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</si>
  <si>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</si>
  <si>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</si>
  <si>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</si>
  <si>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</si>
  <si>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</si>
  <si>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</si>
  <si>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</si>
  <si>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</si>
  <si>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</si>
  <si>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</si>
  <si>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</si>
  <si>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</si>
  <si>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</si>
  <si>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</si>
  <si>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</si>
  <si>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</si>
  <si>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</si>
  <si>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</si>
  <si>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</si>
  <si>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</si>
  <si>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</si>
  <si>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</si>
  <si>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</si>
  <si>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</si>
  <si>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</si>
  <si>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</si>
  <si>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</si>
  <si>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</si>
  <si>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</si>
  <si>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</si>
  <si>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</si>
  <si>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</si>
  <si>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</si>
  <si>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</si>
  <si>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</si>
  <si>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</si>
  <si>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</si>
  <si>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</si>
  <si>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</si>
  <si>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</si>
  <si>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</si>
  <si>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</si>
  <si>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</si>
  <si>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</si>
  <si>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</si>
  <si>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</si>
  <si>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</si>
  <si>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</si>
  <si>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</si>
  <si>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</si>
  <si>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</si>
  <si>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</si>
  <si>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</si>
  <si>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</si>
  <si>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</si>
  <si>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</si>
  <si>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</si>
  <si>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</si>
  <si>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</si>
  <si>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</si>
  <si>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</si>
  <si>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</si>
  <si>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</si>
  <si>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</si>
  <si>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</si>
  <si>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</si>
  <si>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</si>
  <si>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</si>
  <si>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</si>
  <si>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</si>
  <si>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</si>
  <si>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</si>
  <si>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</si>
  <si>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</si>
  <si>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</si>
  <si>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</si>
  <si>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</si>
  <si>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</si>
  <si>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</si>
  <si>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</si>
  <si>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</si>
  <si>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</si>
  <si>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</si>
  <si>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</si>
  <si>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</si>
  <si>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</si>
  <si>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</si>
  <si>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</si>
  <si>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</si>
  <si>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</si>
  <si>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</si>
  <si>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</si>
  <si>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</si>
  <si>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</si>
  <si>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</si>
  <si>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</si>
  <si>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</si>
  <si>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</si>
  <si>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</si>
  <si>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</si>
  <si>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</si>
  <si>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</si>
  <si>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</si>
  <si>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</si>
  <si>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</si>
  <si>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</si>
  <si>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</si>
  <si>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</si>
  <si>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</si>
  <si>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</si>
  <si>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</si>
  <si>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</si>
  <si>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</si>
  <si>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</si>
  <si>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</si>
  <si>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</si>
  <si>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</si>
  <si>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</si>
  <si>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</si>
  <si>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</si>
  <si>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</si>
  <si>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</si>
  <si>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</si>
  <si>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</si>
  <si>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</si>
  <si>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</si>
  <si>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</si>
  <si>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</si>
  <si>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</si>
  <si>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</si>
  <si>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</si>
  <si>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</si>
  <si>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</si>
  <si>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</si>
  <si>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</si>
  <si>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</si>
  <si>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</si>
  <si>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</si>
  <si>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</si>
  <si>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</si>
  <si>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</si>
  <si>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</si>
  <si>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</si>
  <si>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</si>
  <si>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</si>
  <si>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</si>
  <si>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</si>
  <si>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</si>
  <si>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</si>
  <si>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</si>
  <si>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</si>
  <si>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</si>
  <si>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</si>
  <si>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</si>
  <si>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</si>
  <si>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</si>
  <si>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</si>
  <si>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</si>
  <si>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</si>
  <si>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</si>
  <si>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</si>
  <si>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</si>
  <si>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</si>
  <si>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</si>
  <si>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</si>
  <si>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</si>
  <si>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</si>
  <si>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</si>
  <si>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</si>
  <si>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</si>
  <si>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</si>
  <si>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</si>
  <si>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</si>
  <si>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</si>
  <si>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</si>
  <si>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</si>
  <si>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</si>
  <si>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</si>
  <si>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</si>
  <si>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</si>
  <si>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</si>
  <si>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</si>
  <si>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</si>
  <si>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</si>
  <si>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</si>
  <si>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</si>
  <si>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</si>
  <si>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</si>
  <si>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</si>
  <si>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</si>
  <si>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</si>
  <si>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</si>
  <si>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</si>
  <si>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</si>
  <si>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</si>
  <si>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</si>
  <si>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</si>
  <si>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</si>
  <si>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</si>
  <si>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</si>
  <si>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</si>
  <si>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</si>
  <si>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</si>
  <si>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</si>
  <si>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</si>
  <si>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</si>
  <si>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</si>
  <si>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</si>
  <si>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</si>
  <si>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</si>
  <si>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</si>
  <si>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</si>
  <si>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</si>
  <si>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</si>
  <si>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</si>
  <si>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</si>
  <si>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</si>
  <si>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</si>
  <si>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</si>
  <si>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</si>
  <si>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</si>
  <si>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</si>
  <si>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</si>
  <si>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</si>
  <si>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</si>
  <si>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</si>
  <si>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</si>
  <si>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</si>
  <si>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</si>
  <si>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</si>
  <si>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</si>
  <si>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</si>
  <si>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</si>
  <si>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</si>
  <si>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</si>
  <si>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</si>
  <si>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</si>
  <si>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</si>
  <si>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</si>
  <si>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</si>
  <si>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</si>
  <si>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</si>
  <si>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</si>
  <si>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</si>
  <si>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</si>
  <si>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</si>
  <si>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</si>
  <si>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</si>
  <si>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</si>
  <si>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</si>
  <si>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</si>
  <si>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</si>
  <si>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</si>
  <si>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</si>
  <si>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</si>
  <si>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</si>
  <si>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</si>
  <si>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</si>
  <si>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</si>
  <si>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</si>
  <si>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</si>
  <si>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</si>
  <si>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</si>
  <si>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</si>
  <si>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</si>
  <si>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</si>
  <si>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</si>
  <si>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</si>
  <si>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</si>
  <si>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</si>
  <si>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</si>
  <si>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</si>
  <si>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</si>
  <si>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</si>
  <si>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</si>
  <si>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</si>
  <si>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</si>
  <si>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</si>
  <si>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</si>
  <si>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</si>
  <si>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</si>
  <si>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</si>
  <si>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</si>
  <si>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</si>
  <si>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</si>
  <si>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</si>
  <si>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</si>
  <si>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</si>
  <si>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</si>
  <si>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</si>
  <si>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</si>
  <si>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</si>
  <si>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</si>
  <si>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</si>
  <si>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</si>
  <si>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</si>
  <si>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</si>
  <si>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</si>
  <si>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</si>
  <si>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</si>
  <si>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</si>
  <si>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</si>
  <si>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</si>
  <si>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</si>
  <si>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</si>
  <si>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</si>
  <si>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</si>
  <si>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</si>
  <si>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</si>
  <si>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</si>
  <si>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</si>
  <si>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</si>
  <si>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</si>
  <si>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</si>
  <si>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</si>
  <si>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</si>
  <si>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</si>
  <si>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</si>
  <si>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</si>
  <si>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</si>
  <si>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</si>
  <si>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</si>
  <si>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</si>
  <si>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</si>
  <si>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</si>
  <si>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</si>
  <si>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</si>
  <si>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</si>
  <si>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</si>
  <si>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</si>
  <si>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</si>
  <si>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</si>
  <si>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</si>
  <si>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</si>
  <si>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</si>
  <si>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</si>
  <si>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</si>
  <si>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</si>
  <si>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</si>
  <si>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</si>
  <si>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</si>
  <si>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</si>
  <si>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</si>
  <si>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</si>
  <si>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</si>
  <si>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</si>
  <si>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</si>
  <si>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</si>
  <si>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</si>
  <si>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</si>
  <si>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</si>
  <si>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</si>
  <si>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</si>
  <si>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</si>
  <si>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</si>
  <si>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</si>
  <si>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</si>
  <si>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</si>
  <si>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</si>
  <si>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</si>
  <si>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</si>
  <si>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</si>
  <si>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</si>
  <si>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</si>
  <si>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</si>
  <si>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</si>
  <si>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</si>
  <si>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</si>
  <si>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</si>
  <si>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</si>
  <si>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</si>
  <si>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</si>
  <si>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</si>
  <si>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</si>
  <si>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</si>
  <si>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</si>
  <si>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</si>
  <si>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</si>
  <si>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</si>
  <si>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</si>
  <si>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</si>
  <si>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</si>
  <si>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</si>
  <si>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</si>
  <si>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</si>
  <si>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</si>
  <si>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</si>
  <si>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</si>
  <si>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</si>
  <si>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</si>
  <si>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</si>
  <si>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</si>
  <si>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</si>
  <si>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</si>
  <si>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</si>
  <si>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</si>
  <si>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</si>
  <si>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</si>
  <si>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</si>
  <si>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</si>
  <si>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</si>
  <si>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</si>
  <si>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</si>
  <si>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</si>
  <si>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</si>
  <si>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</si>
  <si>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</si>
  <si>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</si>
  <si>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</si>
  <si>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</si>
  <si>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</si>
  <si>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</si>
  <si>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</si>
  <si>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</si>
  <si>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</si>
  <si>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</si>
  <si>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</si>
  <si>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</si>
  <si>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</si>
  <si>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</si>
  <si>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</si>
  <si>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</si>
  <si>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</si>
  <si>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</si>
  <si>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</si>
  <si>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</si>
  <si>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</si>
  <si>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</si>
  <si>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</si>
  <si>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</si>
  <si>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</si>
  <si>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</si>
  <si>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</si>
  <si>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</si>
  <si>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</si>
  <si>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</si>
  <si>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</si>
  <si>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</si>
  <si>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</si>
  <si>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</si>
  <si>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</si>
  <si>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</si>
  <si>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</si>
  <si>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</si>
  <si>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</si>
  <si>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</si>
  <si>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</si>
  <si>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</si>
  <si>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</si>
  <si>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</si>
  <si>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</si>
  <si>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</si>
  <si>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</si>
  <si>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</si>
  <si>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</si>
  <si>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</si>
  <si>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</si>
  <si>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</si>
  <si>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</si>
  <si>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</si>
  <si>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</si>
  <si>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</si>
  <si>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</si>
  <si>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</si>
  <si>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</si>
  <si>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</si>
  <si>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</si>
  <si>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</si>
  <si>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</si>
  <si>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</si>
  <si>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</si>
  <si>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</si>
  <si>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</si>
  <si>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</si>
  <si>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</si>
  <si>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</si>
  <si>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</si>
  <si>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</si>
  <si>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</si>
  <si>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</si>
  <si>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</si>
  <si>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</si>
  <si>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</si>
  <si>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</si>
  <si>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</si>
  <si>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</si>
  <si>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</si>
  <si>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</si>
  <si>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</si>
  <si>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</si>
  <si>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</si>
  <si>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</si>
  <si>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</si>
  <si>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</si>
  <si>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</si>
  <si>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</si>
  <si>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</si>
  <si>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</si>
  <si>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</si>
  <si>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</si>
  <si>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</si>
  <si>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</si>
  <si>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</si>
  <si>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</si>
  <si>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</si>
  <si>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</si>
  <si>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</si>
  <si>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</si>
  <si>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</si>
  <si>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</si>
  <si>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</si>
  <si>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</si>
  <si>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</si>
  <si>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</si>
  <si>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</si>
  <si>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</si>
  <si>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</si>
  <si>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</si>
  <si>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</si>
  <si>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</si>
  <si>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</si>
  <si>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</si>
  <si>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</si>
  <si>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</si>
  <si>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</si>
  <si>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</si>
  <si>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</si>
  <si>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</si>
  <si>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</si>
  <si>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</si>
  <si>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</si>
  <si>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</si>
  <si>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</si>
  <si>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</si>
  <si>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</si>
  <si>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</si>
  <si>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</si>
  <si>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</si>
  <si>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</si>
  <si>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</si>
  <si>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</si>
  <si>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</si>
  <si>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</si>
  <si>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</si>
  <si>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</si>
  <si>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</si>
  <si>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</si>
  <si>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</si>
  <si>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</si>
  <si>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</si>
  <si>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</si>
  <si>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</si>
  <si>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</si>
  <si>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</si>
  <si>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</si>
  <si>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</si>
  <si>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</si>
  <si>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</si>
  <si>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</si>
  <si>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</si>
  <si>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</si>
  <si>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</si>
  <si>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</si>
  <si>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</si>
  <si>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</si>
  <si>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</si>
  <si>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</si>
  <si>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</si>
  <si>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</si>
  <si>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</si>
  <si>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</si>
  <si>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</si>
  <si>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</si>
  <si>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</si>
  <si>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</si>
  <si>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</si>
  <si>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</si>
  <si>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</si>
  <si>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</si>
  <si>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</si>
  <si>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</si>
  <si>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</si>
  <si>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</si>
  <si>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</si>
  <si>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</si>
  <si>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</si>
  <si>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</si>
  <si>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</si>
  <si>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</si>
  <si>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</si>
  <si>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</si>
  <si>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</si>
  <si>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</si>
  <si>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</si>
  <si>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</si>
  <si>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</si>
  <si>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</si>
  <si>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</si>
  <si>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</si>
  <si>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</si>
  <si>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</si>
  <si>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</si>
  <si>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</si>
  <si>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</si>
  <si>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</si>
  <si>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</si>
  <si>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</si>
  <si>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</si>
  <si>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</si>
  <si>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</si>
  <si>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</si>
  <si>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</si>
  <si>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</si>
  <si>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</si>
  <si>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</si>
  <si>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</si>
  <si>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</si>
  <si>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</si>
  <si>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</si>
  <si>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</si>
  <si>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</si>
  <si>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</si>
  <si>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</si>
  <si>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</si>
  <si>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</si>
  <si>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</si>
  <si>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</si>
  <si>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</si>
  <si>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</si>
  <si>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</si>
  <si>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</si>
  <si>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</si>
  <si>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</si>
  <si>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</si>
  <si>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</si>
  <si>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</si>
  <si>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</si>
  <si>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</si>
  <si>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</si>
  <si>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</si>
  <si>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</si>
  <si>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</si>
  <si>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</si>
  <si>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</si>
  <si>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</si>
  <si>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</si>
  <si>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</si>
  <si>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</si>
  <si>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</si>
  <si>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</si>
  <si>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</si>
  <si>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</si>
  <si>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</si>
  <si>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</si>
  <si>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</si>
  <si>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</si>
  <si>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</si>
  <si>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</si>
  <si>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</si>
  <si>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</si>
  <si>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</si>
  <si>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</si>
  <si>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</si>
  <si>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</si>
  <si>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</si>
  <si>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</si>
  <si>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</si>
  <si>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</si>
  <si>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</si>
  <si>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</si>
  <si>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</si>
  <si>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</si>
  <si>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</si>
  <si>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</si>
  <si>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</si>
  <si>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</si>
  <si>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</si>
  <si>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</si>
  <si>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</si>
  <si>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</si>
  <si>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</si>
  <si>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</si>
  <si>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</si>
  <si>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</si>
  <si>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</si>
  <si>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</si>
  <si>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</si>
  <si>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</si>
  <si>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</si>
  <si>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</si>
  <si>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</si>
  <si>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</si>
  <si>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</si>
  <si>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</si>
  <si>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</si>
  <si>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</si>
  <si>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</si>
  <si>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</si>
  <si>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</si>
  <si>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</si>
  <si>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</si>
  <si>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</si>
  <si>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</si>
  <si>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</si>
  <si>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</si>
  <si>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</si>
  <si>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</si>
  <si>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</si>
  <si>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</si>
  <si>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</si>
  <si>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</si>
  <si>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</si>
  <si>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</si>
  <si>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</si>
  <si>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</si>
  <si>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</si>
  <si>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</si>
  <si>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</si>
  <si>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</si>
  <si>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</si>
  <si>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</si>
  <si>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</si>
  <si>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</si>
  <si>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</si>
  <si>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</si>
  <si>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</si>
  <si>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</si>
  <si>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</si>
  <si>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</si>
  <si>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</si>
  <si>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</si>
  <si>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</si>
  <si>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</si>
  <si>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</si>
  <si>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</si>
  <si>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</si>
  <si>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</si>
  <si>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</si>
  <si>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</si>
  <si>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</si>
  <si>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</si>
  <si>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</si>
  <si>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</si>
  <si>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</si>
  <si>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</si>
  <si>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</si>
  <si>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</si>
  <si>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</si>
  <si>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</si>
  <si>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</si>
  <si>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</si>
  <si>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</si>
  <si>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</si>
  <si>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</si>
  <si>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</si>
  <si>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</si>
  <si>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</si>
  <si>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</si>
  <si>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</si>
  <si>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</si>
  <si>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</si>
  <si>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</si>
  <si>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</si>
  <si>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</si>
  <si>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</si>
  <si>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</si>
  <si>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</si>
  <si>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</si>
  <si>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</si>
  <si>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</si>
  <si>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</si>
  <si>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</si>
  <si>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</si>
  <si>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</si>
  <si>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</si>
  <si>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</si>
  <si>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</si>
  <si>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</si>
  <si>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</si>
  <si>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</si>
  <si>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</si>
  <si>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</si>
  <si>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</si>
  <si>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</si>
  <si>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</si>
  <si>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</si>
  <si>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</si>
  <si>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</si>
  <si>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</si>
  <si>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</si>
  <si>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</si>
  <si>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</si>
  <si>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</si>
  <si>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</si>
  <si>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</si>
  <si>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</si>
  <si>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</si>
  <si>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</si>
  <si>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</si>
  <si>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</si>
  <si>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</si>
  <si>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</si>
  <si>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</si>
  <si>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</si>
  <si>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</si>
  <si>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</si>
  <si>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</si>
  <si>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</si>
  <si>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</si>
  <si>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</si>
  <si>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</si>
  <si>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</si>
  <si>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</si>
  <si>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</si>
  <si>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</si>
  <si>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</si>
  <si>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</si>
  <si>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</si>
  <si>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</si>
  <si>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</si>
  <si>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</si>
  <si>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</si>
  <si>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</si>
  <si>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</si>
  <si>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</si>
  <si>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</si>
  <si>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</si>
  <si>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</si>
  <si>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</si>
  <si>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</si>
  <si>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</si>
  <si>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</si>
  <si>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</si>
  <si>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</si>
  <si>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</si>
  <si>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</si>
  <si>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</si>
  <si>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</si>
  <si>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</si>
  <si>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</si>
  <si>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</si>
  <si>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</si>
  <si>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</si>
  <si>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</si>
  <si>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</si>
  <si>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</si>
  <si>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</si>
  <si>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</si>
  <si>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</si>
  <si>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</si>
  <si>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</si>
  <si>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</si>
  <si>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</si>
  <si>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</si>
  <si>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</si>
  <si>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</si>
  <si>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</si>
  <si>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</si>
  <si>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</si>
  <si>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</si>
  <si>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</si>
  <si>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</si>
  <si>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</si>
  <si>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</si>
  <si>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</si>
  <si>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</si>
  <si>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</si>
  <si>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</si>
  <si>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</si>
  <si>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</si>
  <si>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</si>
  <si>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</si>
  <si>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</si>
  <si>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</si>
  <si>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</si>
  <si>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</si>
  <si>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</si>
  <si>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</si>
  <si>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</si>
  <si>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</si>
  <si>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</si>
  <si>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</si>
  <si>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</si>
  <si>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</si>
  <si>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</si>
  <si>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</si>
  <si>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</si>
  <si>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</si>
  <si>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</si>
  <si>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</si>
  <si>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</si>
  <si>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</si>
  <si>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</si>
  <si>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</si>
  <si>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</si>
  <si>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</si>
  <si>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</si>
  <si>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</si>
  <si>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</si>
  <si>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</si>
  <si>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</si>
  <si>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</si>
  <si>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</si>
  <si>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</si>
  <si>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</si>
  <si>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</si>
  <si>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</si>
  <si>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</si>
  <si>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</si>
  <si>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</si>
  <si>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</si>
  <si>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</si>
  <si>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</si>
  <si>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</si>
  <si>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</si>
  <si>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</si>
  <si>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</si>
  <si>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</si>
  <si>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</si>
  <si>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</si>
  <si>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</si>
  <si>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</si>
  <si>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</si>
  <si>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</si>
  <si>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</si>
  <si>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</si>
  <si>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</si>
  <si>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</si>
  <si>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</si>
  <si>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</si>
  <si>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</si>
  <si>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</si>
  <si>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</si>
  <si>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</si>
  <si>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</si>
  <si>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</si>
  <si>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</si>
  <si>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</si>
  <si>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</si>
  <si>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</si>
  <si>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</si>
  <si>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</si>
  <si>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</si>
  <si>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</si>
  <si>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</si>
  <si>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</si>
  <si>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</si>
  <si>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</si>
  <si>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</si>
  <si>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</si>
  <si>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</si>
  <si>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</si>
  <si>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</si>
  <si>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</si>
  <si>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</si>
  <si>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</si>
  <si>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</si>
  <si>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</si>
  <si>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</si>
  <si>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</si>
  <si>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</si>
  <si>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</si>
  <si>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</si>
  <si>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</si>
  <si>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</si>
  <si>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</si>
  <si>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</si>
  <si>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</si>
  <si>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</si>
  <si>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</si>
  <si>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</si>
  <si>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</si>
  <si>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</si>
  <si>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</si>
  <si>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</si>
  <si>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</si>
  <si>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</si>
  <si>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</si>
  <si>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</si>
  <si>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</si>
  <si>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</si>
  <si>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</si>
  <si>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</si>
  <si>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</si>
  <si>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</si>
  <si>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</si>
  <si>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</si>
  <si>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</si>
  <si>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</si>
  <si>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</si>
  <si>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</si>
  <si>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</si>
  <si>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</si>
  <si>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</si>
  <si>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</si>
  <si>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</si>
  <si>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</si>
  <si>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</si>
  <si>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</si>
  <si>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</si>
  <si>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</si>
  <si>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</si>
  <si>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</si>
  <si>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</si>
  <si>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</si>
  <si>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</si>
  <si>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</si>
  <si>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</si>
  <si>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</si>
  <si>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</si>
  <si>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</si>
  <si>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</si>
  <si>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</si>
  <si>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</si>
  <si>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</si>
  <si>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</si>
  <si>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</si>
  <si>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</si>
  <si>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</si>
  <si>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</si>
  <si>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</si>
  <si>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</si>
  <si>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</si>
  <si>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</si>
  <si>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</si>
  <si>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</si>
  <si>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</si>
  <si>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</si>
  <si>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</si>
  <si>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</si>
  <si>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</si>
  <si>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</si>
  <si>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</si>
  <si>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</si>
  <si>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</si>
  <si>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</si>
  <si>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</si>
  <si>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</si>
  <si>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</si>
  <si>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</si>
  <si>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</si>
  <si>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</si>
  <si>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</si>
  <si>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</si>
  <si>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</si>
  <si>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</si>
  <si>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</si>
  <si>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</si>
  <si>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</si>
  <si>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</si>
  <si>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</si>
  <si>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</si>
  <si>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</si>
  <si>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</si>
  <si>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</si>
  <si>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</si>
  <si>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</si>
  <si>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</si>
  <si>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</si>
  <si>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</si>
  <si>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</si>
  <si>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</si>
  <si>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</si>
  <si>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</si>
  <si>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</si>
  <si>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</si>
  <si>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</si>
  <si>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</si>
  <si>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</si>
  <si>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</si>
  <si>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</si>
  <si>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</si>
  <si>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</si>
  <si>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</si>
  <si>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</si>
  <si>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</si>
  <si>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</si>
  <si>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</si>
  <si>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</si>
  <si>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</si>
  <si>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</si>
  <si>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</si>
  <si>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</si>
  <si>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</si>
  <si>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</si>
  <si>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</si>
  <si>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</si>
  <si>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</si>
  <si>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</si>
  <si>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</si>
  <si>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</si>
  <si>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</si>
  <si>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</si>
  <si>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</si>
  <si>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</si>
  <si>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</si>
  <si>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</si>
  <si>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</si>
  <si>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</si>
  <si>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</si>
  <si>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</si>
  <si>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</si>
  <si>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</si>
  <si>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</si>
  <si>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</si>
  <si>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</si>
  <si>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</si>
  <si>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</si>
  <si>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</si>
  <si>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</si>
  <si>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</si>
  <si>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</si>
  <si>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</si>
  <si>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</si>
  <si>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</si>
  <si>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</si>
  <si>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</si>
  <si>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</si>
  <si>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</si>
  <si>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</si>
  <si>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</si>
  <si>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</si>
  <si>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</si>
  <si>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</si>
  <si>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</si>
  <si>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</si>
  <si>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</si>
  <si>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</si>
  <si>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</si>
  <si>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</si>
  <si>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</si>
  <si>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</si>
  <si>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</si>
  <si>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</si>
  <si>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</si>
  <si>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</si>
  <si>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</si>
  <si>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</si>
  <si>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</si>
  <si>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</si>
  <si>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</si>
  <si>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</si>
  <si>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</si>
  <si>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</si>
  <si>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</si>
  <si>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</si>
  <si>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</si>
  <si>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</si>
  <si>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</si>
  <si>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</si>
  <si>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</si>
  <si>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</si>
  <si>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</si>
  <si>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</si>
  <si>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</si>
  <si>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</si>
  <si>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</si>
  <si>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</si>
  <si>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</si>
  <si>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</si>
  <si>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</si>
  <si>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</si>
  <si>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</si>
  <si>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</si>
  <si>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</si>
  <si>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</si>
  <si>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</si>
  <si>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</si>
  <si>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</si>
  <si>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</si>
  <si>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</si>
  <si>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</si>
  <si>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</si>
  <si>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</si>
  <si>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</si>
  <si>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</si>
  <si>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</si>
  <si>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</si>
  <si>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</si>
  <si>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</si>
  <si>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</si>
  <si>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</si>
  <si>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</si>
  <si>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</si>
  <si>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</si>
  <si>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</si>
  <si>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</si>
  <si>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</si>
  <si>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</si>
  <si>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</si>
  <si>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</si>
  <si>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</si>
  <si>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</si>
  <si>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</si>
  <si>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</si>
  <si>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</si>
  <si>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</si>
  <si>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</si>
  <si>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</si>
  <si>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</si>
  <si>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</si>
  <si>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</si>
  <si>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</si>
  <si>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</si>
  <si>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</si>
  <si>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</si>
  <si>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</si>
  <si>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</si>
  <si>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</si>
  <si>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</si>
  <si>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</si>
  <si>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</si>
  <si>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</si>
  <si>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</si>
  <si>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</si>
  <si>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</si>
  <si>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</si>
  <si>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</si>
  <si>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</si>
  <si>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</si>
  <si>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</si>
  <si>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</si>
  <si>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</si>
  <si>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</si>
  <si>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</si>
  <si>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</si>
  <si>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</si>
  <si>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</si>
  <si>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</si>
  <si>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</si>
  <si>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</si>
  <si>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</si>
  <si>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</si>
  <si>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</si>
  <si>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</si>
  <si>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</si>
  <si>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</si>
  <si>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</si>
  <si>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</si>
  <si>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</si>
  <si>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</si>
  <si>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</si>
  <si>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</si>
  <si>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</si>
  <si>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</si>
  <si>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</si>
  <si>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</si>
  <si>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</si>
  <si>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</si>
  <si>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</si>
  <si>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</si>
  <si>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</si>
  <si>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</si>
  <si>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</si>
  <si>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</si>
  <si>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</si>
  <si>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</si>
  <si>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</si>
  <si>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</si>
  <si>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</si>
  <si>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</si>
  <si>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</si>
  <si>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</si>
  <si>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</si>
  <si>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</si>
  <si>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</si>
  <si>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</si>
  <si>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</si>
  <si>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</si>
  <si>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</si>
  <si>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</si>
  <si>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</si>
  <si>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</si>
  <si>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</si>
  <si>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</si>
  <si>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</si>
  <si>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</si>
  <si>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</si>
  <si>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</si>
  <si>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</si>
  <si>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</si>
  <si>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</si>
  <si>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</si>
  <si>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</si>
  <si>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</si>
  <si>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</si>
  <si>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</si>
  <si>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</si>
  <si>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</si>
  <si>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</si>
  <si>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</si>
  <si>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</si>
  <si>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</si>
  <si>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</si>
  <si>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</si>
  <si>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</si>
  <si>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</si>
  <si>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</si>
  <si>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</si>
  <si>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</si>
  <si>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</si>
  <si>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</si>
  <si>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</si>
  <si>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</si>
  <si>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</si>
  <si>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</si>
  <si>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</si>
  <si>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</si>
  <si>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</si>
  <si>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</si>
  <si>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</si>
  <si>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</si>
  <si>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</si>
  <si>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</si>
  <si>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</si>
  <si>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</si>
  <si>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</si>
  <si>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</si>
  <si>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</si>
  <si>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</si>
  <si>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</si>
  <si>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</si>
  <si>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</si>
  <si>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</si>
  <si>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</si>
  <si>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</si>
  <si>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</si>
  <si>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</si>
  <si>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</si>
  <si>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</si>
  <si>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</si>
  <si>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</si>
  <si>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</si>
  <si>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</si>
  <si>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</si>
  <si>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</si>
  <si>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</si>
  <si>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</si>
  <si>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</si>
  <si>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</si>
  <si>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</si>
  <si>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</si>
  <si>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</si>
  <si>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</si>
  <si>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</si>
  <si>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</si>
  <si>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</si>
  <si>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</si>
  <si>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</si>
  <si>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</si>
  <si>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</si>
  <si>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</si>
  <si>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</si>
  <si>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</si>
  <si>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</si>
  <si>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</si>
  <si>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</si>
  <si>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</si>
  <si>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</si>
  <si>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</si>
  <si>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</si>
  <si>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</si>
  <si>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</si>
  <si>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</si>
  <si>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</si>
  <si>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</si>
  <si>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</si>
  <si>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</si>
  <si>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</si>
  <si>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</si>
  <si>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</si>
  <si>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</si>
  <si>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</si>
  <si>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</si>
  <si>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</si>
  <si>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</si>
  <si>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</si>
  <si>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</si>
  <si>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</si>
  <si>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</si>
  <si>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</si>
  <si>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</si>
  <si>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</si>
  <si>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</si>
  <si>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</si>
  <si>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</si>
  <si>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</si>
  <si>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</si>
  <si>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</si>
  <si>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</si>
  <si>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</si>
  <si>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</si>
  <si>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</si>
  <si>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</si>
  <si>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</si>
  <si>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</si>
  <si>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</si>
  <si>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</si>
  <si>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</si>
  <si>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</si>
  <si>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</si>
  <si>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</si>
  <si>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</si>
  <si>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</si>
  <si>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</si>
  <si>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</si>
  <si>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</si>
  <si>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</si>
  <si>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</si>
  <si>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</si>
  <si>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</si>
  <si>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</si>
  <si>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</si>
  <si>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</si>
  <si>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</si>
  <si>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</si>
  <si>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</si>
  <si>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</si>
  <si>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</si>
  <si>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</si>
  <si>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</si>
  <si>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</si>
  <si>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</si>
  <si>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</si>
  <si>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</si>
  <si>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</si>
  <si>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</si>
  <si>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</si>
  <si>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</si>
  <si>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</si>
  <si>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</si>
  <si>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</si>
  <si>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</si>
  <si>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</si>
  <si>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</si>
  <si>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</si>
  <si>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</si>
  <si>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</si>
  <si>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</si>
  <si>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</si>
  <si>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</si>
  <si>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</si>
  <si>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</si>
  <si>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</si>
  <si>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</si>
  <si>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</si>
  <si>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</si>
  <si>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</si>
  <si>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</si>
  <si>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</si>
  <si>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</si>
  <si>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</si>
  <si>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</si>
  <si>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</si>
  <si>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</si>
  <si>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</si>
  <si>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</si>
  <si>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</si>
  <si>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</si>
  <si>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</si>
  <si>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</si>
  <si>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</si>
  <si>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</si>
  <si>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</si>
  <si>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</si>
  <si>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</si>
  <si>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</si>
  <si>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</si>
  <si>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</si>
  <si>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</si>
  <si>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</si>
  <si>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</si>
  <si>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</si>
  <si>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</si>
  <si>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</si>
  <si>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</si>
  <si>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</si>
  <si>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</si>
  <si>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</si>
  <si>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</si>
  <si>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</si>
  <si>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</si>
  <si>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</si>
  <si>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</si>
  <si>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</si>
  <si>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</si>
  <si>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</si>
  <si>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</si>
  <si>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</si>
  <si>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</si>
  <si>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</si>
  <si>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</si>
  <si>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</si>
  <si>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</si>
  <si>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</si>
  <si>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</si>
  <si>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</si>
  <si>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</si>
  <si>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</si>
  <si>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</si>
  <si>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</si>
  <si>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</si>
  <si>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</si>
  <si>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</si>
  <si>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</si>
  <si>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</si>
  <si>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</si>
  <si>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</si>
  <si>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</si>
  <si>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</si>
  <si>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</si>
  <si>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</si>
  <si>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</si>
  <si>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</si>
  <si>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</si>
  <si>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</si>
  <si>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</si>
  <si>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</si>
  <si>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</si>
  <si>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</si>
  <si>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</si>
  <si>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</si>
  <si>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</si>
  <si>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</si>
  <si>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</si>
  <si>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</si>
  <si>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</si>
  <si>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</si>
  <si>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</si>
  <si>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</si>
  <si>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</si>
  <si>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</si>
  <si>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</si>
  <si>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</si>
  <si>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</si>
  <si>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</si>
  <si>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</si>
  <si>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</si>
  <si>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</si>
  <si>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</si>
  <si>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</si>
  <si>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</si>
  <si>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</si>
  <si>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</si>
  <si>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</si>
  <si>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</si>
  <si>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</si>
  <si>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</si>
  <si>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</si>
  <si>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</si>
  <si>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</si>
  <si>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</si>
  <si>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</si>
  <si>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</si>
  <si>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</si>
  <si>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</si>
  <si>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</si>
  <si>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</si>
  <si>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</si>
  <si>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</si>
  <si>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</si>
  <si>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</si>
  <si>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</si>
  <si>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</si>
  <si>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</si>
  <si>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</si>
  <si>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</si>
  <si>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</si>
  <si>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</si>
  <si>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</si>
  <si>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</si>
  <si>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</si>
  <si>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</si>
  <si>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</si>
  <si>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</si>
  <si>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</si>
  <si>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</si>
  <si>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</si>
  <si>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</si>
  <si>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</si>
  <si>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</si>
  <si>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</si>
  <si>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</si>
  <si>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</si>
  <si>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</si>
  <si>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</si>
  <si>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</si>
  <si>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</si>
  <si>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</si>
  <si>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</si>
  <si>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</si>
  <si>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</si>
  <si>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</si>
  <si>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</si>
  <si>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</si>
  <si>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</si>
  <si>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</si>
  <si>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</si>
  <si>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</si>
  <si>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</si>
  <si>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</si>
  <si>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</si>
  <si>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</si>
  <si>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</si>
  <si>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</si>
  <si>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</si>
  <si>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</si>
  <si>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</si>
  <si>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</si>
  <si>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</si>
  <si>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</si>
  <si>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</si>
  <si>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</si>
  <si>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</si>
  <si>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</si>
  <si>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</si>
  <si>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</si>
  <si>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</si>
  <si>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</si>
  <si>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</si>
  <si>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</si>
  <si>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</si>
  <si>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</si>
  <si>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</si>
  <si>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</si>
  <si>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</si>
  <si>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</si>
  <si>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</si>
  <si>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</si>
  <si>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</si>
  <si>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</si>
  <si>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</si>
  <si>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</si>
  <si>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</si>
  <si>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</si>
  <si>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</si>
  <si>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</si>
  <si>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</si>
  <si>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</si>
  <si>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</si>
  <si>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</si>
  <si>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</si>
  <si>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</si>
  <si>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</si>
  <si>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</si>
  <si>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</si>
  <si>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</si>
  <si>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</si>
  <si>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</si>
  <si>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</si>
  <si>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</si>
  <si>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</si>
  <si>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</si>
  <si>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</si>
  <si>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</si>
  <si>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</si>
  <si>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</si>
  <si>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</si>
  <si>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</si>
  <si>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</si>
  <si>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</si>
  <si>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</si>
  <si>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</si>
  <si>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</si>
  <si>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</si>
  <si>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</si>
  <si>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</si>
  <si>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</si>
  <si>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</si>
  <si>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</si>
  <si>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</si>
  <si>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</si>
  <si>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</si>
  <si>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</si>
  <si>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</si>
  <si>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</si>
  <si>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</si>
  <si>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</si>
  <si>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</si>
  <si>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</si>
  <si>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</si>
  <si>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</si>
  <si>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</si>
  <si>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</si>
  <si>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</si>
  <si>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</si>
  <si>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</si>
  <si>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</si>
  <si>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</si>
  <si>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</si>
  <si>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</si>
  <si>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</si>
  <si>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</si>
  <si>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</si>
  <si>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</si>
  <si>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</si>
  <si>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</si>
  <si>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</si>
  <si>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</si>
  <si>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</si>
  <si>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</si>
  <si>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</si>
  <si>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</si>
  <si>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</si>
  <si>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</si>
  <si>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</si>
  <si>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</si>
  <si>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</si>
  <si>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</si>
  <si>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</si>
  <si>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</si>
  <si>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</si>
  <si>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</si>
  <si>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</si>
  <si>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</si>
  <si>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</si>
  <si>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</si>
  <si>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</si>
  <si>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</si>
  <si>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</si>
  <si>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</si>
  <si>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</si>
  <si>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</si>
  <si>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</si>
  <si>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</si>
  <si>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</si>
  <si>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</si>
  <si>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</si>
  <si>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</si>
  <si>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</si>
  <si>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</si>
  <si>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</si>
  <si>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</si>
  <si>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</si>
  <si>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</si>
  <si>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</si>
  <si>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</si>
  <si>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</si>
  <si>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</si>
  <si>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</si>
  <si>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</si>
  <si>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</si>
  <si>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</si>
  <si>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</si>
  <si>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</si>
  <si>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</si>
  <si>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</si>
  <si>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</si>
  <si>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</si>
  <si>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</si>
  <si>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</si>
  <si>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</si>
  <si>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</si>
  <si>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</si>
  <si>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</si>
  <si>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</si>
  <si>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</si>
  <si>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</si>
  <si>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</si>
  <si>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</si>
  <si>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</si>
  <si>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</si>
  <si>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</si>
  <si>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</si>
  <si>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</si>
  <si>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</si>
  <si>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</si>
  <si>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</si>
  <si>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</si>
  <si>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</si>
  <si>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</si>
  <si>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</si>
  <si>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</si>
  <si>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</si>
  <si>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</si>
  <si>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</si>
  <si>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</si>
  <si>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</si>
  <si>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</si>
  <si>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</si>
  <si>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</si>
  <si>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</si>
  <si>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</si>
  <si>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</si>
  <si>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</si>
  <si>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</si>
  <si>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</si>
  <si>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</si>
  <si>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</si>
  <si>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</si>
  <si>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</si>
  <si>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</si>
  <si>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</si>
  <si>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</si>
  <si>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</si>
  <si>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</si>
  <si>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</si>
  <si>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</si>
  <si>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</si>
  <si>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</si>
  <si>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</si>
  <si>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</si>
  <si>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</si>
  <si>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</si>
  <si>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</si>
  <si>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</si>
  <si>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</si>
  <si>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</si>
  <si>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</si>
  <si>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</si>
  <si>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</si>
  <si>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</si>
  <si>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</si>
  <si>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</si>
  <si>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</si>
  <si>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</si>
  <si>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</si>
  <si>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</si>
  <si>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</si>
  <si>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</si>
  <si>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</si>
  <si>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</si>
  <si>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</si>
  <si>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</si>
  <si>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</si>
  <si>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</si>
  <si>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</si>
  <si>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</si>
  <si>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</si>
  <si>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</si>
  <si>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</si>
  <si>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</si>
  <si>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</si>
  <si>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</si>
  <si>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</si>
  <si>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</si>
  <si>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</si>
  <si>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</si>
  <si>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</si>
  <si>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</si>
  <si>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</si>
  <si>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</si>
  <si>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</si>
  <si>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</si>
  <si>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</si>
  <si>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</si>
  <si>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</si>
  <si>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</si>
  <si>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</si>
  <si>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</si>
  <si>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</si>
  <si>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</si>
  <si>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</si>
  <si>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</si>
  <si>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</si>
  <si>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</si>
  <si>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</si>
  <si>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</si>
  <si>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</si>
  <si>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</si>
  <si>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</si>
  <si>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</si>
  <si>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</si>
  <si>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</si>
  <si>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</si>
  <si>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</si>
  <si>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</si>
  <si>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</si>
  <si>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</si>
  <si>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</si>
  <si>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</si>
  <si>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</si>
  <si>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</si>
  <si>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</si>
  <si>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</si>
  <si>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</si>
  <si>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</si>
  <si>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</si>
  <si>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</si>
  <si>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</si>
  <si>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</si>
  <si>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</si>
  <si>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</si>
  <si>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</si>
  <si>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</si>
  <si>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</si>
  <si>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</si>
  <si>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</si>
  <si>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</si>
  <si>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</si>
  <si>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</si>
  <si>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</si>
  <si>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</si>
  <si>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</si>
  <si>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</si>
  <si>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</si>
  <si>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</si>
  <si>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</si>
  <si>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</si>
  <si>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</si>
  <si>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</si>
  <si>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</si>
  <si>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</si>
  <si>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</si>
  <si>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</si>
  <si>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</si>
  <si>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</si>
  <si>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</si>
  <si>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</si>
  <si>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</si>
  <si>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</si>
  <si>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</si>
  <si>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</si>
  <si>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</si>
  <si>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</si>
  <si>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</si>
  <si>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</si>
  <si>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</si>
  <si>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</si>
  <si>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</si>
  <si>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</si>
  <si>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</si>
  <si>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</si>
  <si>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</si>
  <si>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</si>
  <si>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</si>
  <si>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</si>
  <si>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</si>
  <si>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</si>
  <si>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</si>
  <si>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</si>
  <si>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</si>
  <si>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</si>
  <si>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</si>
  <si>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</si>
  <si>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</si>
  <si>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</si>
  <si>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</si>
  <si>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</si>
  <si>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</si>
  <si>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</si>
  <si>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</si>
  <si>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</si>
  <si>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</si>
  <si>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</si>
  <si>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</si>
  <si>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</si>
  <si>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</si>
  <si>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</si>
  <si>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</si>
  <si>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</si>
  <si>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</si>
  <si>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</si>
  <si>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</si>
  <si>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</si>
  <si>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</si>
  <si>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</si>
  <si>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</si>
  <si>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</si>
  <si>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</si>
  <si>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</si>
  <si>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</si>
  <si>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</si>
  <si>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</si>
  <si>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</si>
  <si>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</si>
  <si>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</si>
  <si>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</si>
  <si>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</si>
  <si>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</si>
  <si>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</si>
  <si>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</si>
  <si>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</si>
  <si>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</si>
  <si>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</si>
  <si>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</si>
  <si>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</si>
  <si>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</si>
  <si>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</si>
  <si>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</si>
  <si>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</si>
  <si>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</si>
  <si>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</si>
  <si>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</si>
  <si>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</si>
  <si>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</si>
  <si>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</si>
  <si>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</si>
  <si>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</si>
  <si>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</si>
  <si>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</si>
  <si>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</si>
  <si>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</si>
  <si>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</si>
  <si>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</si>
  <si>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</si>
  <si>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</si>
  <si>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</si>
  <si>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</si>
  <si>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</si>
  <si>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</si>
  <si>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</si>
  <si>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</si>
  <si>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</si>
  <si>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</si>
  <si>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</si>
  <si>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</si>
  <si>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</si>
  <si>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</si>
  <si>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</si>
  <si>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</si>
  <si>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</si>
  <si>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</si>
  <si>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</si>
  <si>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</si>
  <si>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</si>
  <si>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</si>
  <si>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</si>
  <si>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</si>
  <si>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</si>
  <si>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</si>
  <si>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</si>
  <si>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</si>
  <si>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</si>
  <si>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</si>
  <si>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</si>
  <si>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</si>
  <si>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</si>
  <si>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</si>
  <si>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</si>
  <si>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</si>
  <si>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</si>
  <si>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</si>
  <si>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</si>
  <si>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</si>
  <si>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</si>
  <si>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</si>
  <si>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</si>
  <si>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</si>
  <si>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</si>
  <si>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</si>
  <si>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</si>
  <si>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</si>
  <si>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</si>
  <si>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</si>
  <si>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</si>
  <si>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</si>
  <si>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</si>
  <si>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</si>
  <si>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</si>
  <si>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</si>
  <si>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</si>
  <si>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</si>
  <si>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</si>
  <si>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</si>
  <si>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</si>
  <si>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</si>
  <si>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</si>
  <si>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</si>
  <si>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</si>
  <si>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</si>
  <si>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</si>
  <si>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</si>
  <si>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</si>
  <si>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</si>
  <si>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</si>
  <si>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</si>
  <si>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</si>
  <si>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</si>
  <si>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</si>
  <si>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</si>
  <si>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</si>
  <si>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</si>
  <si>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</si>
  <si>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</si>
  <si>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</si>
  <si>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</si>
  <si>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</si>
  <si>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</si>
  <si>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</si>
  <si>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</si>
  <si>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</si>
  <si>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</si>
  <si>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</si>
  <si>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</si>
  <si>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</si>
  <si>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</si>
  <si>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</si>
  <si>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</si>
  <si>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</si>
  <si>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</si>
  <si>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</si>
  <si>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</si>
  <si>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</si>
  <si>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</si>
  <si>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</si>
  <si>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</si>
  <si>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</si>
  <si>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</si>
  <si>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</si>
  <si>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</si>
  <si>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</si>
  <si>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</si>
  <si>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</si>
  <si>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</si>
  <si>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</si>
  <si>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</si>
  <si>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</si>
  <si>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</si>
  <si>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</si>
  <si>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</si>
  <si>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</si>
  <si>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</si>
  <si>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</si>
  <si>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</si>
  <si>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</si>
  <si>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</si>
  <si>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</si>
  <si>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</si>
  <si>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</si>
  <si>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</si>
  <si>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</si>
  <si>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</si>
  <si>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</si>
  <si>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</si>
  <si>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</si>
  <si>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</si>
  <si>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</si>
  <si>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</si>
  <si>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</si>
  <si>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</si>
  <si>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</si>
  <si>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</si>
  <si>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</si>
  <si>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</si>
  <si>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</si>
  <si>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</si>
  <si>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</si>
  <si>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</si>
  <si>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</si>
  <si>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</si>
  <si>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</si>
  <si>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</si>
  <si>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</si>
  <si>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</si>
  <si>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</si>
  <si>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</si>
  <si>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</si>
  <si>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</si>
  <si>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</si>
  <si>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</si>
  <si>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</si>
  <si>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</si>
  <si>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</si>
  <si>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</si>
  <si>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</si>
  <si>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</si>
  <si>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</si>
  <si>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</si>
  <si>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</si>
  <si>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</si>
  <si>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</si>
  <si>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</si>
  <si>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</si>
  <si>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</si>
  <si>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</si>
  <si>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</si>
  <si>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</si>
  <si>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</si>
  <si>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</si>
  <si>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</si>
  <si>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</si>
  <si>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</si>
  <si>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</si>
  <si>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</si>
  <si>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</si>
  <si>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</si>
  <si>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</si>
  <si>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</si>
  <si>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</si>
  <si>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</si>
  <si>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</si>
  <si>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</si>
  <si>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</si>
  <si>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</si>
  <si>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</si>
  <si>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</si>
  <si>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</si>
  <si>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</si>
  <si>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</si>
  <si>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</si>
  <si>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</si>
  <si>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</si>
  <si>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</si>
  <si>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</si>
  <si>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</si>
  <si>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</si>
  <si>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</si>
  <si>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</si>
  <si>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</si>
  <si>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</si>
  <si>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</si>
  <si>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</si>
  <si>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</si>
  <si>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</si>
  <si>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</si>
  <si>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</si>
  <si>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</si>
  <si>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</si>
  <si>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</si>
  <si>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</si>
  <si>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</si>
  <si>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</si>
  <si>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</si>
  <si>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</si>
  <si>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</si>
  <si>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</si>
  <si>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</si>
  <si>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</si>
  <si>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</si>
  <si>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</si>
  <si>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</si>
  <si>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</si>
  <si>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</si>
  <si>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</si>
  <si>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</si>
  <si>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</si>
  <si>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</si>
  <si>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</si>
  <si>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</si>
  <si>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</si>
  <si>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</si>
  <si>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</si>
  <si>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</si>
  <si>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</si>
  <si>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</si>
  <si>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</si>
  <si>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</si>
  <si>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</si>
  <si>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</si>
  <si>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</si>
  <si>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</si>
  <si>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</si>
  <si>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</si>
  <si>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</si>
  <si>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</si>
  <si>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</si>
  <si>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</si>
  <si>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</si>
  <si>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</si>
  <si>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</si>
  <si>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</si>
  <si>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</si>
  <si>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</si>
  <si>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</si>
  <si>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</si>
  <si>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</si>
  <si>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</si>
  <si>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</si>
  <si>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</si>
  <si>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</si>
  <si>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</si>
  <si>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</si>
  <si>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</si>
  <si>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</si>
  <si>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</si>
  <si>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</si>
  <si>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</si>
  <si>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</si>
  <si>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</si>
  <si>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</si>
  <si>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</si>
  <si>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</si>
  <si>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</si>
  <si>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</si>
  <si>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</si>
  <si>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</si>
  <si>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</si>
  <si>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</si>
  <si>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</si>
  <si>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</si>
  <si>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</si>
  <si>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</si>
  <si>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</si>
  <si>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</si>
  <si>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</si>
  <si>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</si>
  <si>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</si>
  <si>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</si>
  <si>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</si>
  <si>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</si>
  <si>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</si>
  <si>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</si>
  <si>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</si>
  <si>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</si>
  <si>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</si>
  <si>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</si>
  <si>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</si>
  <si>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</si>
  <si>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</si>
  <si>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</si>
  <si>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</si>
  <si>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</si>
  <si>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</si>
  <si>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</si>
  <si>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</si>
  <si>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</si>
  <si>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</si>
  <si>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</si>
  <si>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</si>
  <si>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</si>
  <si>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</si>
  <si>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</si>
  <si>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</si>
  <si>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</si>
  <si>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</si>
  <si>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</si>
  <si>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</si>
  <si>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</si>
  <si>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</si>
  <si>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</si>
  <si>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</si>
  <si>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</si>
  <si>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</si>
  <si>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</si>
  <si>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</si>
  <si>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</si>
  <si>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</si>
  <si>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</si>
  <si>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</si>
  <si>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</si>
  <si>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</si>
  <si>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</si>
  <si>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</si>
  <si>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</si>
  <si>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</si>
  <si>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</si>
  <si>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</si>
  <si>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</si>
  <si>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</si>
  <si>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</si>
  <si>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</si>
  <si>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</si>
  <si>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</si>
  <si>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</si>
  <si>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</si>
  <si>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</si>
  <si>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</si>
  <si>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</si>
  <si>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</si>
  <si>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</si>
  <si>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</si>
  <si>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</si>
  <si>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</si>
  <si>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</si>
  <si>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</si>
  <si>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</si>
  <si>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</si>
  <si>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</si>
  <si>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</si>
  <si>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</si>
  <si>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</si>
  <si>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</si>
  <si>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</si>
  <si>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</si>
  <si>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</si>
  <si>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</si>
  <si>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</si>
  <si>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</si>
  <si>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</si>
  <si>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</si>
  <si>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</si>
  <si>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</si>
  <si>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</si>
  <si>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</si>
  <si>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</si>
  <si>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</si>
  <si>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</si>
  <si>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</si>
  <si>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</si>
  <si>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</si>
  <si>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</si>
  <si>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</si>
  <si>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</si>
  <si>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</si>
  <si>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</si>
  <si>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</si>
  <si>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</si>
  <si>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</si>
  <si>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</si>
  <si>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</si>
  <si>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</si>
  <si>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</si>
  <si>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</si>
  <si>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</si>
  <si>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</si>
  <si>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</si>
  <si>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</si>
  <si>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</si>
  <si>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</si>
  <si>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</si>
  <si>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</si>
  <si>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</si>
  <si>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</si>
  <si>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</si>
  <si>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</si>
  <si>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</si>
  <si>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</si>
  <si>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</si>
  <si>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</si>
  <si>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</si>
  <si>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</si>
  <si>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</si>
  <si>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</si>
  <si>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</si>
  <si>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</si>
  <si>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</si>
  <si>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</si>
  <si>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</si>
  <si>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</si>
  <si>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</si>
  <si>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</si>
  <si>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</si>
  <si>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</si>
  <si>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</si>
  <si>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</si>
  <si>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</si>
  <si>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</si>
  <si>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</si>
  <si>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</si>
  <si>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</si>
  <si>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</si>
  <si>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</si>
  <si>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</si>
  <si>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</si>
  <si>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</si>
  <si>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</si>
  <si>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</si>
  <si>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</si>
  <si>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</si>
  <si>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</si>
  <si>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</si>
  <si>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</si>
  <si>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</si>
  <si>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</si>
  <si>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</si>
  <si>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</si>
  <si>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</si>
  <si>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</si>
  <si>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</si>
  <si>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</si>
  <si>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</si>
  <si>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</si>
  <si>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</si>
  <si>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</si>
  <si>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</si>
  <si>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</si>
  <si>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</si>
  <si>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</si>
  <si>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</si>
  <si>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</si>
  <si>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</si>
  <si>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</si>
  <si>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</si>
  <si>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</si>
  <si>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</si>
  <si>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</si>
  <si>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</si>
  <si>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</si>
  <si>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</si>
  <si>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</si>
  <si>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</si>
  <si>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</si>
  <si>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</si>
  <si>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</si>
  <si>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</si>
  <si>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</si>
  <si>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</si>
  <si>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</si>
  <si>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</si>
  <si>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</si>
  <si>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</si>
  <si>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</si>
  <si>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</si>
  <si>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</si>
  <si>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</si>
  <si>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</si>
  <si>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</si>
  <si>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</si>
  <si>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</si>
  <si>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</si>
  <si>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</si>
  <si>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</si>
  <si>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</si>
  <si>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</si>
  <si>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</si>
  <si>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</si>
  <si>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</si>
  <si>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</si>
  <si>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</si>
  <si>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</si>
  <si>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</si>
  <si>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</si>
  <si>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</si>
  <si>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</si>
  <si>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</si>
  <si>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</si>
  <si>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</si>
  <si>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</si>
  <si>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</si>
  <si>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</si>
  <si>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</si>
  <si>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</si>
  <si>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</si>
  <si>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</si>
  <si>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</si>
  <si>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</si>
  <si>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</si>
  <si>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</si>
  <si>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</si>
  <si>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</si>
  <si>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</si>
  <si>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</si>
  <si>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</si>
  <si>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</si>
  <si>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</si>
  <si>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</si>
  <si>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</si>
  <si>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</si>
  <si>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</si>
  <si>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</si>
  <si>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</si>
  <si>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</si>
  <si>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</si>
  <si>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</si>
  <si>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</si>
  <si>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</si>
  <si>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</si>
  <si>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</si>
  <si>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</si>
  <si>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</si>
  <si>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</si>
  <si>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</si>
  <si>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</si>
  <si>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</si>
  <si>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</si>
  <si>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</si>
  <si>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</si>
  <si>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</si>
  <si>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</si>
  <si>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</si>
  <si>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</si>
  <si>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</si>
  <si>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</si>
  <si>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</si>
  <si>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</si>
  <si>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</si>
  <si>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</si>
  <si>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</si>
  <si>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</si>
  <si>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</si>
  <si>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</si>
  <si>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</si>
  <si>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</si>
  <si>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</si>
  <si>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</si>
  <si>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</si>
  <si>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</si>
  <si>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</si>
  <si>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</si>
  <si>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</si>
  <si>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</si>
  <si>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</si>
  <si>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</si>
  <si>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</si>
  <si>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</si>
  <si>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</si>
  <si>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</si>
  <si>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</si>
  <si>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</si>
  <si>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</si>
  <si>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</si>
  <si>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</si>
  <si>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</si>
  <si>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</si>
  <si>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</si>
  <si>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</si>
  <si>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</si>
  <si>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</si>
  <si>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</si>
  <si>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</si>
  <si>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</si>
  <si>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</si>
  <si>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</si>
  <si>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</si>
  <si>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</si>
  <si>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</si>
  <si>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</si>
  <si>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</si>
  <si>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</si>
  <si>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</si>
  <si>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</si>
  <si>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</si>
  <si>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</si>
  <si>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</si>
  <si>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</si>
  <si>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</si>
  <si>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</si>
  <si>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</si>
  <si>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</si>
  <si>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</si>
  <si>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</si>
  <si>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</si>
  <si>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</si>
  <si>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</si>
  <si>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</si>
  <si>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</si>
  <si>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</si>
  <si>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</si>
  <si>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</si>
  <si>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</si>
  <si>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</si>
  <si>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</si>
  <si>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</si>
  <si>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</si>
  <si>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</si>
  <si>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</si>
  <si>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</si>
  <si>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</si>
  <si>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</si>
  <si>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</si>
  <si>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</si>
  <si>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</si>
  <si>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</si>
  <si>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</si>
  <si>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</si>
  <si>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</si>
  <si>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</si>
  <si>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</si>
  <si>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</si>
  <si>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</si>
  <si>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</si>
  <si>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</si>
  <si>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</si>
  <si>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</si>
  <si>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</si>
  <si>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</si>
  <si>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</si>
  <si>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</si>
  <si>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</si>
  <si>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</si>
  <si>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</si>
  <si>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</si>
  <si>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</si>
  <si>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</si>
  <si>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</si>
  <si>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</si>
  <si>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</si>
  <si>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</si>
  <si>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</si>
  <si>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</si>
  <si>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</si>
  <si>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</si>
  <si>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</si>
  <si>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</si>
  <si>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</si>
  <si>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</si>
  <si>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</si>
  <si>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</si>
  <si>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</si>
  <si>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</si>
  <si>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</si>
  <si>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</si>
  <si>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</si>
  <si>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</si>
  <si>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</si>
  <si>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</si>
  <si>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</si>
  <si>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</si>
  <si>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</si>
  <si>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</si>
  <si>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</si>
  <si>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</si>
  <si>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</si>
  <si>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</si>
  <si>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</si>
  <si>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</si>
  <si>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</si>
  <si>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</si>
  <si>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</si>
  <si>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</si>
  <si>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</si>
  <si>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</si>
  <si>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</si>
  <si>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</si>
  <si>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</si>
  <si>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</si>
  <si>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</si>
  <si>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</si>
  <si>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</si>
  <si>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</si>
  <si>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</si>
  <si>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</si>
  <si>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</si>
  <si>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</si>
  <si>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</si>
  <si>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</si>
  <si>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</si>
  <si>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</si>
  <si>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</si>
  <si>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</si>
  <si>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</si>
  <si>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</si>
  <si>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</si>
  <si>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</si>
  <si>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</si>
  <si>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</si>
  <si>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</si>
  <si>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</si>
  <si>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</si>
  <si>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</si>
  <si>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</si>
  <si>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</si>
  <si>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</si>
  <si>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</si>
  <si>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</si>
  <si>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</si>
  <si>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</si>
  <si>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</si>
  <si>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</si>
  <si>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</si>
  <si>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</si>
  <si>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</si>
  <si>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</si>
  <si>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</si>
  <si>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</si>
  <si>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</si>
  <si>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</si>
  <si>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</si>
  <si>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</si>
  <si>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</si>
  <si>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</si>
  <si>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</si>
  <si>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</si>
  <si>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</si>
  <si>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</si>
  <si>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</si>
  <si>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</si>
  <si>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</si>
  <si>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</si>
  <si>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</si>
  <si>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</si>
  <si>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</si>
  <si>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</si>
  <si>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</si>
  <si>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</si>
  <si>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</si>
  <si>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</si>
  <si>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</si>
  <si>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</si>
  <si>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</si>
  <si>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</si>
  <si>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</si>
  <si>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</si>
  <si>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</si>
  <si>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</si>
  <si>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</si>
  <si>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</si>
  <si>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</si>
  <si>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</si>
  <si>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</si>
  <si>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</si>
  <si>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</si>
  <si>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</si>
  <si>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</si>
  <si>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</si>
  <si>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</si>
  <si>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</si>
  <si>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</si>
  <si>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</si>
  <si>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</si>
  <si>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</si>
  <si>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</si>
  <si>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</si>
  <si>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</si>
  <si>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</si>
  <si>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</si>
  <si>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</si>
  <si>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</si>
  <si>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</si>
  <si>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</si>
  <si>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</si>
  <si>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</si>
  <si>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</si>
  <si>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</si>
  <si>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</si>
  <si>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</si>
  <si>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</si>
  <si>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</si>
  <si>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</si>
  <si>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</si>
  <si>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</si>
  <si>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</si>
  <si>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</si>
  <si>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</si>
  <si>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</si>
  <si>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</si>
  <si>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</si>
  <si>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</si>
  <si>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</si>
  <si>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</si>
  <si>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</si>
  <si>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</si>
  <si>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</si>
  <si>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</si>
  <si>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</si>
  <si>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</si>
  <si>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</si>
  <si>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</si>
  <si>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</si>
  <si>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</si>
  <si>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</si>
  <si>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</si>
  <si>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</si>
  <si>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</si>
  <si>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</si>
  <si>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</si>
  <si>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</si>
  <si>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</si>
  <si>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</si>
  <si>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</si>
  <si>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</si>
  <si>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</si>
  <si>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</si>
  <si>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</si>
  <si>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</si>
  <si>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</si>
  <si>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</si>
  <si>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</si>
  <si>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</si>
  <si>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</si>
  <si>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</si>
  <si>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</si>
  <si>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</si>
  <si>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</si>
  <si>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</si>
  <si>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</si>
  <si>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</si>
  <si>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</si>
  <si>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</si>
  <si>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</si>
  <si>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</si>
  <si>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</si>
  <si>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</si>
  <si>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</si>
  <si>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</si>
  <si>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</si>
  <si>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</si>
  <si>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</si>
  <si>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</si>
  <si>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</si>
  <si>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</si>
  <si>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</si>
  <si>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</si>
  <si>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</si>
  <si>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</si>
  <si>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</si>
  <si>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</si>
  <si>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</si>
  <si>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</si>
  <si>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</si>
  <si>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</si>
  <si>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</si>
  <si>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</si>
  <si>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</si>
  <si>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</si>
  <si>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</si>
  <si>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</si>
  <si>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</si>
  <si>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</si>
  <si>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</si>
  <si>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</si>
  <si>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</si>
  <si>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</si>
  <si>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</si>
  <si>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</si>
  <si>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</si>
  <si>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</si>
  <si>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</si>
  <si>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</si>
  <si>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</si>
  <si>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</si>
  <si>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</si>
  <si>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</si>
  <si>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</si>
  <si>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</si>
  <si>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</si>
  <si>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</si>
  <si>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</si>
  <si>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</si>
  <si>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</si>
  <si>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</si>
  <si>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</si>
  <si>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</si>
  <si>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</si>
  <si>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</si>
  <si>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</si>
  <si>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</si>
  <si>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</si>
  <si>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</si>
  <si>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</si>
  <si>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</si>
  <si>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</si>
  <si>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</si>
  <si>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</si>
  <si>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</si>
  <si>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</si>
  <si>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</si>
  <si>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</si>
  <si>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</si>
  <si>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</si>
  <si>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</si>
  <si>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</si>
  <si>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</si>
  <si>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</si>
  <si>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</si>
  <si>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</si>
  <si>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</si>
  <si>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</si>
  <si>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</si>
  <si>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</si>
  <si>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</si>
  <si>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</si>
  <si>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</si>
  <si>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</si>
  <si>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</si>
  <si>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</si>
  <si>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</si>
  <si>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</si>
  <si>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</si>
  <si>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</si>
  <si>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</si>
  <si>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</si>
  <si>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</si>
  <si>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</si>
  <si>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</si>
  <si>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</si>
  <si>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</si>
  <si>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</si>
  <si>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</si>
  <si>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</si>
  <si>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</si>
  <si>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</si>
  <si>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</si>
  <si>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</si>
  <si>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</si>
  <si>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</si>
  <si>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</si>
  <si>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</si>
  <si>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</si>
  <si>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</si>
  <si>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</si>
  <si>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</si>
  <si>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</si>
  <si>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</si>
  <si>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</si>
  <si>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</si>
  <si>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</si>
  <si>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</si>
  <si>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</si>
  <si>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</si>
  <si>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</si>
  <si>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</si>
  <si>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</si>
  <si>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</si>
  <si>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</si>
  <si>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</si>
  <si>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</si>
  <si>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</si>
  <si>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</si>
  <si>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</si>
  <si>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</si>
  <si>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</si>
  <si>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</si>
  <si>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</si>
  <si>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</si>
  <si>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</si>
  <si>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</si>
  <si>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</si>
  <si>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</si>
  <si>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</si>
  <si>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</si>
  <si>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</si>
  <si>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</si>
  <si>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</si>
  <si>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</si>
  <si>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</si>
  <si>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</si>
  <si>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</si>
  <si>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</si>
  <si>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</si>
  <si>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</si>
  <si>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</si>
  <si>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</si>
  <si>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</si>
  <si>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</si>
  <si>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</si>
  <si>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</si>
  <si>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</si>
  <si>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</si>
  <si>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</si>
  <si>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</si>
  <si>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</si>
  <si>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</si>
  <si>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</si>
  <si>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</si>
  <si>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</si>
  <si>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</si>
  <si>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</si>
  <si>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</si>
  <si>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</si>
  <si>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</si>
  <si>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</si>
  <si>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</si>
  <si>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</si>
  <si>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</si>
  <si>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</si>
  <si>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</si>
  <si>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</si>
  <si>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</si>
  <si>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</si>
  <si>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</si>
  <si>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</si>
  <si>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</si>
  <si>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</si>
  <si>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</si>
  <si>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</si>
  <si>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</si>
  <si>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</si>
  <si>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</si>
  <si>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</si>
  <si>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</si>
  <si>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</si>
  <si>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</si>
  <si>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</si>
  <si>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</si>
  <si>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</si>
  <si>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</si>
  <si>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</si>
  <si>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</si>
  <si>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</si>
  <si>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</si>
  <si>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</si>
  <si>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</si>
  <si>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</si>
  <si>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</si>
  <si>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</si>
  <si>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</si>
  <si>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</si>
  <si>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</si>
  <si>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</si>
  <si>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</si>
  <si>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</si>
  <si>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</si>
  <si>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</si>
  <si>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</si>
  <si>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</si>
  <si>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</si>
  <si>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</si>
  <si>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</si>
  <si>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</si>
  <si>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</si>
  <si>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</si>
  <si>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</si>
  <si>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</si>
  <si>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</si>
  <si>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</si>
  <si>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</si>
  <si>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</si>
  <si>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</si>
  <si>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</si>
  <si>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</si>
  <si>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</si>
  <si>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</si>
  <si>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</si>
  <si>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</si>
  <si>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</si>
  <si>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</si>
  <si>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</si>
  <si>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</si>
  <si>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</si>
  <si>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</si>
  <si>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</si>
  <si>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</si>
  <si>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</si>
  <si>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</si>
  <si>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</si>
  <si>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</si>
  <si>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</si>
  <si>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</si>
  <si>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</si>
  <si>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</si>
  <si>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</si>
  <si>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</si>
  <si>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</si>
  <si>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</si>
  <si>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</si>
  <si>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</si>
  <si>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</si>
  <si>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</si>
  <si>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</si>
  <si>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</si>
  <si>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</si>
  <si>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</si>
  <si>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</si>
  <si>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</si>
  <si>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</si>
  <si>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</si>
  <si>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</si>
  <si>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</si>
  <si>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</si>
  <si>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</si>
  <si>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</si>
  <si>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</si>
  <si>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</si>
  <si>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</si>
  <si>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</si>
  <si>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</si>
  <si>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</si>
  <si>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</si>
  <si>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</si>
  <si>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</si>
  <si>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</si>
  <si>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</si>
  <si>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</si>
  <si>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</si>
  <si>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</si>
  <si>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</si>
  <si>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</si>
  <si>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</si>
  <si>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</si>
  <si>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</si>
  <si>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</si>
  <si>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</si>
  <si>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</si>
  <si>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</si>
  <si>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</si>
  <si>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</si>
  <si>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</si>
  <si>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</si>
  <si>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</si>
  <si>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</si>
  <si>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</si>
  <si>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</si>
  <si>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</si>
  <si>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</si>
  <si>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</si>
  <si>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</si>
  <si>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</si>
  <si>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</si>
  <si>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</si>
  <si>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</si>
  <si>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</si>
  <si>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</si>
  <si>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</si>
  <si>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</si>
  <si>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</si>
  <si>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</si>
  <si>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</si>
  <si>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</si>
  <si>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</si>
  <si>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</si>
  <si>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</si>
  <si>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</si>
  <si>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</si>
  <si>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</si>
  <si>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</si>
  <si>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</si>
  <si>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</si>
  <si>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</si>
  <si>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</si>
  <si>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</si>
  <si>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</si>
  <si>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</si>
  <si>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</si>
  <si>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</si>
  <si>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</si>
  <si>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</si>
  <si>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</si>
  <si>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</si>
  <si>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</si>
  <si>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</si>
  <si>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</si>
  <si>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</si>
  <si>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</si>
  <si>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</si>
  <si>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</si>
  <si>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</si>
  <si>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</si>
  <si>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</si>
  <si>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</si>
  <si>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</si>
  <si>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</si>
  <si>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</si>
  <si>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</si>
  <si>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</si>
  <si>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</si>
  <si>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</si>
  <si>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</si>
  <si>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</si>
  <si>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</si>
  <si>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</si>
  <si>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</si>
  <si>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</si>
  <si>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</si>
  <si>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</si>
  <si>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</si>
  <si>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</si>
  <si>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</si>
  <si>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</si>
  <si>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</si>
  <si>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</si>
  <si>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</si>
  <si>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</si>
  <si>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</si>
  <si>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</si>
  <si>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</si>
  <si>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</si>
  <si>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</si>
  <si>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</si>
  <si>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</si>
  <si>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</si>
  <si>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</si>
  <si>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</si>
  <si>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</si>
  <si>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</si>
  <si>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</si>
  <si>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</si>
  <si>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</si>
  <si>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</si>
  <si>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</si>
  <si>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</si>
  <si>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</si>
  <si>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</si>
  <si>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</si>
  <si>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</si>
  <si>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</si>
  <si>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</si>
  <si>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</si>
  <si>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</si>
  <si>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</si>
  <si>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</si>
  <si>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</si>
  <si>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</si>
  <si>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</si>
  <si>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</si>
  <si>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</si>
  <si>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</si>
  <si>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</si>
  <si>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</si>
  <si>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</si>
  <si>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</si>
  <si>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</si>
  <si>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</si>
  <si>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</si>
  <si>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</si>
  <si>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</si>
  <si>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</si>
  <si>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</si>
  <si>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</si>
  <si>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</si>
  <si>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</si>
  <si>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</si>
  <si>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</si>
  <si>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</si>
  <si>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</si>
  <si>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</si>
  <si>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</si>
  <si>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</si>
  <si>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</si>
  <si>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</si>
  <si>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</si>
  <si>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</si>
  <si>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</si>
  <si>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</si>
  <si>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</si>
  <si>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</si>
  <si>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</si>
  <si>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</si>
  <si>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</si>
  <si>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</si>
  <si>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</si>
  <si>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</si>
  <si>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</si>
  <si>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</si>
  <si>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</si>
  <si>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</si>
  <si>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</si>
  <si>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</si>
  <si>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</si>
  <si>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</si>
  <si>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</si>
  <si>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</si>
  <si>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</si>
  <si>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</si>
  <si>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</si>
  <si>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</si>
  <si>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</si>
  <si>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</si>
  <si>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</si>
  <si>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</si>
  <si>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</si>
  <si>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</si>
  <si>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</si>
  <si>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</si>
  <si>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</si>
  <si>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</si>
  <si>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</si>
  <si>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</si>
  <si>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</si>
  <si>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</si>
  <si>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</si>
  <si>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</si>
  <si>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</si>
  <si>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</si>
  <si>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</si>
  <si>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</si>
  <si>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</si>
  <si>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</si>
  <si>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</si>
  <si>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</si>
  <si>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</si>
  <si>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</si>
  <si>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</si>
  <si>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</si>
  <si>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</si>
  <si>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</si>
  <si>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</si>
  <si>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</si>
  <si>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</si>
  <si>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</si>
  <si>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</si>
  <si>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</si>
  <si>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</si>
  <si>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</si>
  <si>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</si>
  <si>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</si>
  <si>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</si>
  <si>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</si>
  <si>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</si>
  <si>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</si>
  <si>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</si>
  <si>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</si>
  <si>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</si>
  <si>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</si>
  <si>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</si>
  <si>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</si>
  <si>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</si>
  <si>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</si>
  <si>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</si>
  <si>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</si>
  <si>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</si>
  <si>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</si>
  <si>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</si>
  <si>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</si>
  <si>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</si>
  <si>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</si>
  <si>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</si>
  <si>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</si>
  <si>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</si>
  <si>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</si>
  <si>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</si>
  <si>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</si>
  <si>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</si>
  <si>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</si>
  <si>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</si>
  <si>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</si>
  <si>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</si>
  <si>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</si>
  <si>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</si>
  <si>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</si>
  <si>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</si>
  <si>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</si>
  <si>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</si>
  <si>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</si>
  <si>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</si>
  <si>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</si>
  <si>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</si>
  <si>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</si>
  <si>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</si>
  <si>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</si>
  <si>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</si>
  <si>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</si>
  <si>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</si>
  <si>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</si>
  <si>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</si>
  <si>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</si>
  <si>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</si>
  <si>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</si>
  <si>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</si>
  <si>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</si>
  <si>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</si>
  <si>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</si>
  <si>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</si>
  <si>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</si>
  <si>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</si>
  <si>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</si>
  <si>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</si>
  <si>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</si>
  <si>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</si>
  <si>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</si>
  <si>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</si>
  <si>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</si>
  <si>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</si>
  <si>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</si>
  <si>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</si>
  <si>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</si>
  <si>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</si>
  <si>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</si>
  <si>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</si>
  <si>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</si>
  <si>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</si>
  <si>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</si>
  <si>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</si>
  <si>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</si>
  <si>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</si>
  <si>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</si>
  <si>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</si>
  <si>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</si>
  <si>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</si>
  <si>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</si>
  <si>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</si>
  <si>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</si>
  <si>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</si>
  <si>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</si>
  <si>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</si>
  <si>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</si>
  <si>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</si>
  <si>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</si>
  <si>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</si>
  <si>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</si>
  <si>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</si>
  <si>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</si>
  <si>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</si>
  <si>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</si>
  <si>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</si>
  <si>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</si>
  <si>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</si>
  <si>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</si>
  <si>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</si>
  <si>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</si>
  <si>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</si>
  <si>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</si>
  <si>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</si>
  <si>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</si>
  <si>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</si>
  <si>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</si>
  <si>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</si>
  <si>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</si>
  <si>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</si>
  <si>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</si>
  <si>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</si>
  <si>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</si>
  <si>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</si>
  <si>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</si>
  <si>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</si>
  <si>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</si>
  <si>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</si>
  <si>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</si>
  <si>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</si>
  <si>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</si>
  <si>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</si>
  <si>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</si>
  <si>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</si>
  <si>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</si>
  <si>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</si>
  <si>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</si>
  <si>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</si>
  <si>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</si>
  <si>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</si>
  <si>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</si>
  <si>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</si>
  <si>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</si>
  <si>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</si>
  <si>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</si>
  <si>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</si>
  <si>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</si>
  <si>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</si>
  <si>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</si>
  <si>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</si>
  <si>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</si>
  <si>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</si>
  <si>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</si>
  <si>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</si>
  <si>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</si>
  <si>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</si>
  <si>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</si>
  <si>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</si>
  <si>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</si>
  <si>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</si>
  <si>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</si>
  <si>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</si>
  <si>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</si>
  <si>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</si>
  <si>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</si>
  <si>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</si>
  <si>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</si>
  <si>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</si>
  <si>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</si>
  <si>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</si>
  <si>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</si>
  <si>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</si>
  <si>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</si>
  <si>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</si>
  <si>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</si>
  <si>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</si>
  <si>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</si>
  <si>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</si>
  <si>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</si>
  <si>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</si>
  <si>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</si>
  <si>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</si>
  <si>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</si>
  <si>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</si>
  <si>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</si>
  <si>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</si>
  <si>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</si>
  <si>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</si>
  <si>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</si>
  <si>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</si>
  <si>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</si>
  <si>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</si>
  <si>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</si>
  <si>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</si>
  <si>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</si>
  <si>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</si>
  <si>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</si>
  <si>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</si>
  <si>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</si>
  <si>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</si>
  <si>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</si>
  <si>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</si>
  <si>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</si>
  <si>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</si>
  <si>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</si>
  <si>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</si>
  <si>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</si>
  <si>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</si>
  <si>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</si>
  <si>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</si>
  <si>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</si>
  <si>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</si>
  <si>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</si>
  <si>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</si>
  <si>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</si>
  <si>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</si>
  <si>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</si>
  <si>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</si>
  <si>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</si>
  <si>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</si>
  <si>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</si>
  <si>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</si>
  <si>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</si>
  <si>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</si>
  <si>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</si>
  <si>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</si>
  <si>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</si>
  <si>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</si>
  <si>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</si>
  <si>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</si>
  <si>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</si>
  <si>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</si>
  <si>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</si>
  <si>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</si>
  <si>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</si>
  <si>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</si>
  <si>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</si>
  <si>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</si>
  <si>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</si>
  <si>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</si>
  <si>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</si>
  <si>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</si>
  <si>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</si>
  <si>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</si>
  <si>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</si>
  <si>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</si>
  <si>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</si>
  <si>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</si>
  <si>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</si>
  <si>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</si>
  <si>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</si>
  <si>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</si>
  <si>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</si>
  <si>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</si>
  <si>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</si>
  <si>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</si>
  <si>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</si>
  <si>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</si>
  <si>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</si>
  <si>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</si>
  <si>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</si>
  <si>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</si>
  <si>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</si>
  <si>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</si>
  <si>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</si>
  <si>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</si>
  <si>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</si>
  <si>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</si>
  <si>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</si>
  <si>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</si>
  <si>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</si>
  <si>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</si>
  <si>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</si>
  <si>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</si>
  <si>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</si>
  <si>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</si>
  <si>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</si>
  <si>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</si>
  <si>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</si>
  <si>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</si>
  <si>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</si>
  <si>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</si>
  <si>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</si>
  <si>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</si>
  <si>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</si>
  <si>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</si>
  <si>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</si>
  <si>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</si>
  <si>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</si>
  <si>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</si>
  <si>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</si>
  <si>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</si>
  <si>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</si>
  <si>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</si>
  <si>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</si>
  <si>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</si>
  <si>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</si>
  <si>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</si>
  <si>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</si>
  <si>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</si>
  <si>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</si>
  <si>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</si>
  <si>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</si>
  <si>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</si>
  <si>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</si>
  <si>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</si>
  <si>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</si>
  <si>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</si>
  <si>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</si>
  <si>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</si>
  <si>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</si>
  <si>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</si>
  <si>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</si>
  <si>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</si>
  <si>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</si>
  <si>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</si>
  <si>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</si>
  <si>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</si>
  <si>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</si>
  <si>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</si>
  <si>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</si>
  <si>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</si>
  <si>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</si>
  <si>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</si>
  <si>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</si>
  <si>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</si>
  <si>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</si>
  <si>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</si>
  <si>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</si>
  <si>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</si>
  <si>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</si>
  <si>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</si>
  <si>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</si>
  <si>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</si>
  <si>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</si>
  <si>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</si>
  <si>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</si>
  <si>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</si>
  <si>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</si>
  <si>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</si>
  <si>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</si>
  <si>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</si>
  <si>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</si>
  <si>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</si>
  <si>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</si>
  <si>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</si>
  <si>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</si>
  <si>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</si>
  <si>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</si>
  <si>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</si>
  <si>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</si>
  <si>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</si>
  <si>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</si>
  <si>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</si>
  <si>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</si>
  <si>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</si>
  <si>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</si>
  <si>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</si>
  <si>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</si>
  <si>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</si>
  <si>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</si>
  <si>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</si>
  <si>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</si>
  <si>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</si>
  <si>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</si>
  <si>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</si>
  <si>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</si>
  <si>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</si>
  <si>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</si>
  <si>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</si>
  <si>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</si>
  <si>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</si>
  <si>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</si>
  <si>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</si>
  <si>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</si>
  <si>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</si>
  <si>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</si>
  <si>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</si>
  <si>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</si>
  <si>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</si>
  <si>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</si>
  <si>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</si>
  <si>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</si>
  <si>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</si>
  <si>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</si>
  <si>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</si>
  <si>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</si>
  <si>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</si>
  <si>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</si>
  <si>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</si>
  <si>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</si>
  <si>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</si>
  <si>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</si>
  <si>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</si>
  <si>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</si>
  <si>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</si>
  <si>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</si>
  <si>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</si>
  <si>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</si>
  <si>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</si>
  <si>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</si>
  <si>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</si>
  <si>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</si>
  <si>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</si>
  <si>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</si>
  <si>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</si>
  <si>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</si>
  <si>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</si>
  <si>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</si>
  <si>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</si>
  <si>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</si>
  <si>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</si>
  <si>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</si>
  <si>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</si>
  <si>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</si>
  <si>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</si>
  <si>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</si>
  <si>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</si>
  <si>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</si>
  <si>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</si>
  <si>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</si>
  <si>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</si>
  <si>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</si>
  <si>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</si>
  <si>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</si>
  <si>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</si>
  <si>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</si>
  <si>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</si>
  <si>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</si>
  <si>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</si>
  <si>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</si>
  <si>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</si>
  <si>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</si>
  <si>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</si>
  <si>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</si>
  <si>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</si>
  <si>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</si>
  <si>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</si>
  <si>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</si>
  <si>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</si>
  <si>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</si>
  <si>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</si>
  <si>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</si>
  <si>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</si>
  <si>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</si>
  <si>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</si>
  <si>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</si>
  <si>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</si>
  <si>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</si>
  <si>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</si>
  <si>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</si>
  <si>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</si>
  <si>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</si>
  <si>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</si>
  <si>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</si>
  <si>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</si>
  <si>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</si>
  <si>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</si>
  <si>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</si>
  <si>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</si>
  <si>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</si>
  <si>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</si>
  <si>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</si>
  <si>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</si>
  <si>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</si>
  <si>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</si>
  <si>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</si>
  <si>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</si>
  <si>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</si>
  <si>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</si>
  <si>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</si>
  <si>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</si>
  <si>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</si>
  <si>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</si>
  <si>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</si>
  <si>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</si>
  <si>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</si>
  <si>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</si>
  <si>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</si>
  <si>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</si>
  <si>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</si>
  <si>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</si>
  <si>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</si>
  <si>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</si>
  <si>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</si>
  <si>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</si>
  <si>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</si>
  <si>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</si>
  <si>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</si>
  <si>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</si>
  <si>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</si>
  <si>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</si>
  <si>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</si>
  <si>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</si>
  <si>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</si>
  <si>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</si>
  <si>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</si>
  <si>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</si>
  <si>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</si>
  <si>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</si>
  <si>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</si>
  <si>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</si>
  <si>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</si>
  <si>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</si>
  <si>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</si>
  <si>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</si>
  <si>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</si>
  <si>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</si>
  <si>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</si>
  <si>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</si>
  <si>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</si>
  <si>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</si>
  <si>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</si>
  <si>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</si>
  <si>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</si>
  <si>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</si>
  <si>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</si>
  <si>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</si>
  <si>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</si>
  <si>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</si>
  <si>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</si>
  <si>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</si>
  <si>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</si>
  <si>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</si>
  <si>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</si>
  <si>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</si>
  <si>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</si>
  <si>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</si>
  <si>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</si>
  <si>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</si>
  <si>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</si>
  <si>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</si>
  <si>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</si>
  <si>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</si>
  <si>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</si>
  <si>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</si>
  <si>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</si>
  <si>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</si>
  <si>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</si>
  <si>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</si>
  <si>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</si>
  <si>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</si>
  <si>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</si>
  <si>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</si>
  <si>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</si>
  <si>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</si>
  <si>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</si>
  <si>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</si>
  <si>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</si>
  <si>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</si>
  <si>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</si>
  <si>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</si>
  <si>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</si>
  <si>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</si>
  <si>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</si>
  <si>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</si>
  <si>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</si>
  <si>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</si>
  <si>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</si>
  <si>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</si>
  <si>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</si>
  <si>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</si>
  <si>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</si>
  <si>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</si>
  <si>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</si>
  <si>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</si>
  <si>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</si>
  <si>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</si>
  <si>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</si>
  <si>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</si>
  <si>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</si>
  <si>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</si>
  <si>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</si>
  <si>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</si>
  <si>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</si>
  <si>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</si>
  <si>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</si>
  <si>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</si>
  <si>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</si>
  <si>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</si>
  <si>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</si>
  <si>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</si>
  <si>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</si>
  <si>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</si>
  <si>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</si>
  <si>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</si>
  <si>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</si>
  <si>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</si>
  <si>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</si>
  <si>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</si>
  <si>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</si>
  <si>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</si>
  <si>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</si>
  <si>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</si>
  <si>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</si>
  <si>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</si>
  <si>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</si>
  <si>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</si>
  <si>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</si>
  <si>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</si>
  <si>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</si>
  <si>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</si>
  <si>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</si>
  <si>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</si>
  <si>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</si>
  <si>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</si>
  <si>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</si>
  <si>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</si>
  <si>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</si>
  <si>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</si>
  <si>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</si>
  <si>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</si>
  <si>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</si>
  <si>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</si>
  <si>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</si>
  <si>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</si>
  <si>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</si>
  <si>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</si>
  <si>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</si>
  <si>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</si>
  <si>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</si>
  <si>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</si>
  <si>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</si>
  <si>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</si>
  <si>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</si>
  <si>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</si>
  <si>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</si>
  <si>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</si>
  <si>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</si>
  <si>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</si>
  <si>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</si>
  <si>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</si>
  <si>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</si>
  <si>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</si>
  <si>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</si>
  <si>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</si>
  <si>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</si>
  <si>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</si>
  <si>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</si>
  <si>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</si>
  <si>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</si>
  <si>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</si>
  <si>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</si>
  <si>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</si>
  <si>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</si>
  <si>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</si>
  <si>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</si>
  <si>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</si>
  <si>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</si>
  <si>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</si>
  <si>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</si>
  <si>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</si>
  <si>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</si>
  <si>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</si>
  <si>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</si>
  <si>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</si>
  <si>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</si>
  <si>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</si>
  <si>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</si>
  <si>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</si>
  <si>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</si>
  <si>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</si>
  <si>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</si>
  <si>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</si>
  <si>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</si>
  <si>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</si>
  <si>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</si>
  <si>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</si>
  <si>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</si>
  <si>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</si>
  <si>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</si>
  <si>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</si>
  <si>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</si>
  <si>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</si>
  <si>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</si>
  <si>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</si>
  <si>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</si>
  <si>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</si>
  <si>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</si>
  <si>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</si>
  <si>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</si>
  <si>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</si>
  <si>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</si>
  <si>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</si>
  <si>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</si>
  <si>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</si>
  <si>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</si>
  <si>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</si>
  <si>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</si>
  <si>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</si>
  <si>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</si>
  <si>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</si>
  <si>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</si>
  <si>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</si>
  <si>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</si>
  <si>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</si>
  <si>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</si>
  <si>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</si>
  <si>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</si>
  <si>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</si>
  <si>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</si>
  <si>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</si>
  <si>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</si>
  <si>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</si>
  <si>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</si>
  <si>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</si>
  <si>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</si>
  <si>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</si>
  <si>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</si>
  <si>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</si>
  <si>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</si>
  <si>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</si>
  <si>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</si>
  <si>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</si>
  <si>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</si>
  <si>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</si>
  <si>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</si>
  <si>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</si>
  <si>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</si>
  <si>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</si>
  <si>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</si>
  <si>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</si>
  <si>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</si>
  <si>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</si>
  <si>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</si>
  <si>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</si>
  <si>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</si>
  <si>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</si>
  <si>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</si>
  <si>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</si>
  <si>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</si>
  <si>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</si>
  <si>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</si>
  <si>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</si>
  <si>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</si>
  <si>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</si>
  <si>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</si>
  <si>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</si>
  <si>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</si>
  <si>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</si>
  <si>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</si>
  <si>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</si>
  <si>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</si>
  <si>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</si>
  <si>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</si>
  <si>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</si>
  <si>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</si>
  <si>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</si>
  <si>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</si>
  <si>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</si>
  <si>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</si>
  <si>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</si>
  <si>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</si>
  <si>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</si>
  <si>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</si>
  <si>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</si>
  <si>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</si>
  <si>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</si>
  <si>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</si>
  <si>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</si>
  <si>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</si>
  <si>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</si>
  <si>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</si>
  <si>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</si>
  <si>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</si>
  <si>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</si>
  <si>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</si>
  <si>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</si>
  <si>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</si>
  <si>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</si>
  <si>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</si>
  <si>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</si>
  <si>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</si>
  <si>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</si>
  <si>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</si>
  <si>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</si>
  <si>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</si>
  <si>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</si>
  <si>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</si>
  <si>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</si>
  <si>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</si>
  <si>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</si>
  <si>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</si>
  <si>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</si>
  <si>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</si>
  <si>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</si>
  <si>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</si>
  <si>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</si>
  <si>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</si>
  <si>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</si>
  <si>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</si>
  <si>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</si>
  <si>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</si>
  <si>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</si>
  <si>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</si>
  <si>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</si>
  <si>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</si>
  <si>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</si>
  <si>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</si>
  <si>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</si>
  <si>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</si>
  <si>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</si>
  <si>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</si>
  <si>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</si>
  <si>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</si>
  <si>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</si>
  <si>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</si>
  <si>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</si>
  <si>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</si>
  <si>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</si>
  <si>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</si>
  <si>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</si>
  <si>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</si>
  <si>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</si>
  <si>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</si>
  <si>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</si>
  <si>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</si>
  <si>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</si>
  <si>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</si>
  <si>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</si>
  <si>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</si>
  <si>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</si>
  <si>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</si>
  <si>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</si>
  <si>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</si>
  <si>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</si>
  <si>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</si>
  <si>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</si>
  <si>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</si>
  <si>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</si>
  <si>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</si>
  <si>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</si>
  <si>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</si>
  <si>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</si>
  <si>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</si>
  <si>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</si>
  <si>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</si>
  <si>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</si>
  <si>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</si>
  <si>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</si>
  <si>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</si>
  <si>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</si>
  <si>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</si>
  <si>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</si>
  <si>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</si>
  <si>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</si>
  <si>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</si>
  <si>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</si>
  <si>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</si>
  <si>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</si>
  <si>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</si>
  <si>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</si>
  <si>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</si>
  <si>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</si>
  <si>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</si>
  <si>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</si>
  <si>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</si>
  <si>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</si>
  <si>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</si>
  <si>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</si>
  <si>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</si>
  <si>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</si>
  <si>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</si>
  <si>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</si>
  <si>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</si>
  <si>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</si>
  <si>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</si>
  <si>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</si>
  <si>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</si>
  <si>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</si>
  <si>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</si>
  <si>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</si>
  <si>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</si>
  <si>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</si>
  <si>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</si>
  <si>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</si>
  <si>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</si>
  <si>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</si>
  <si>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</si>
  <si>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</si>
  <si>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</si>
  <si>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</si>
  <si>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</si>
  <si>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</si>
  <si>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</si>
  <si>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</si>
  <si>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</si>
  <si>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</si>
  <si>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</si>
  <si>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</si>
  <si>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</si>
  <si>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</si>
  <si>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</si>
  <si>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</si>
  <si>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</si>
  <si>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</si>
  <si>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</si>
  <si>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</si>
  <si>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</si>
  <si>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</si>
  <si>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</si>
  <si>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</si>
  <si>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</si>
  <si>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</si>
  <si>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</si>
  <si>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</si>
  <si>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</si>
  <si>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</si>
  <si>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</si>
  <si>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</si>
  <si>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</si>
  <si>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</si>
  <si>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</si>
  <si>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</si>
  <si>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</si>
  <si>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</si>
  <si>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</si>
  <si>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</si>
  <si>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</si>
  <si>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</si>
  <si>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</si>
  <si>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</si>
  <si>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</si>
  <si>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</si>
  <si>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</si>
  <si>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</si>
  <si>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</si>
  <si>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</si>
  <si>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</si>
  <si>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</si>
  <si>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</si>
  <si>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</si>
  <si>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</si>
  <si>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</si>
  <si>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</si>
  <si>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</si>
  <si>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</si>
  <si>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</si>
  <si>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</si>
  <si>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</si>
  <si>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</si>
  <si>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</si>
  <si>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</si>
  <si>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</si>
  <si>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</si>
  <si>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</si>
  <si>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</si>
  <si>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</si>
  <si>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</si>
  <si>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</si>
  <si>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</si>
  <si>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</si>
  <si>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</si>
  <si>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</si>
  <si>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</si>
  <si>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</si>
  <si>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</si>
  <si>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</si>
  <si>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</si>
  <si>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</si>
  <si>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</si>
  <si>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</si>
  <si>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</si>
  <si>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</si>
  <si>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</si>
  <si>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</si>
  <si>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</si>
  <si>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</si>
  <si>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</si>
  <si>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</si>
  <si>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</si>
  <si>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</si>
  <si>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</si>
  <si>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</si>
  <si>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</si>
  <si>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</si>
  <si>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</si>
  <si>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</si>
  <si>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</si>
  <si>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</si>
  <si>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</si>
  <si>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</si>
  <si>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</si>
  <si>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</si>
  <si>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</si>
  <si>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</si>
  <si>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</si>
  <si>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</si>
  <si>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</si>
  <si>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</si>
  <si>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</si>
  <si>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</si>
  <si>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</si>
  <si>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</si>
  <si>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</si>
  <si>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</si>
  <si>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</si>
  <si>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</si>
  <si>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</si>
  <si>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</si>
  <si>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</si>
  <si>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</si>
  <si>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</si>
  <si>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</si>
  <si>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</si>
  <si>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</si>
  <si>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</si>
  <si>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</si>
  <si>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</si>
  <si>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</si>
  <si>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</si>
  <si>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</si>
  <si>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</si>
  <si>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</si>
  <si>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</si>
  <si>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</si>
  <si>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</si>
  <si>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</si>
  <si>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</si>
  <si>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</si>
  <si>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</si>
  <si>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</si>
  <si>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</si>
  <si>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</si>
  <si>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</si>
  <si>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</si>
  <si>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</si>
  <si>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</si>
  <si>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</si>
  <si>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</si>
  <si>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</si>
  <si>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</si>
  <si>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</si>
  <si>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</si>
  <si>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</si>
  <si>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</si>
  <si>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</si>
  <si>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</si>
  <si>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</si>
  <si>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</si>
  <si>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</si>
  <si>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</si>
  <si>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</si>
  <si>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</si>
  <si>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</si>
  <si>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</si>
  <si>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</si>
  <si>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</si>
  <si>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</si>
  <si>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</si>
  <si>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</si>
  <si>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</si>
  <si>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</si>
  <si>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</si>
  <si>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</si>
  <si>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</si>
  <si>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</si>
  <si>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</si>
  <si>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</si>
  <si>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</si>
  <si>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</si>
  <si>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</si>
  <si>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</si>
  <si>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</si>
  <si>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</si>
  <si>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</si>
  <si>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</si>
  <si>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</si>
  <si>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</si>
  <si>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</si>
  <si>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</si>
  <si>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</si>
  <si>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</si>
  <si>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</si>
  <si>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</si>
  <si>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</si>
  <si>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</si>
  <si>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</si>
  <si>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</si>
  <si>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</si>
  <si>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</si>
  <si>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</si>
  <si>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</si>
  <si>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</si>
  <si>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</si>
  <si>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</si>
  <si>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</si>
  <si>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</si>
  <si>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</si>
  <si>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</si>
  <si>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</si>
  <si>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</si>
  <si>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</si>
  <si>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</si>
  <si>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</si>
  <si>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</si>
  <si>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</si>
  <si>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</si>
  <si>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</si>
  <si>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</si>
  <si>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</si>
  <si>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</si>
  <si>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</si>
  <si>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</si>
  <si>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</si>
  <si>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</si>
  <si>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</si>
  <si>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</si>
  <si>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</si>
  <si>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</si>
  <si>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</si>
  <si>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</si>
  <si>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</si>
  <si>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</si>
  <si>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</si>
  <si>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</si>
  <si>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</si>
  <si>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</si>
  <si>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</si>
  <si>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</si>
  <si>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</si>
  <si>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</si>
  <si>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</si>
  <si>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</si>
  <si>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</si>
  <si>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</si>
  <si>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</si>
  <si>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</si>
  <si>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</si>
  <si>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</si>
  <si>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</si>
  <si>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</si>
  <si>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</si>
  <si>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</si>
  <si>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</si>
  <si>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</si>
  <si>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</si>
  <si>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</si>
  <si>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</si>
  <si>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</si>
  <si>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</si>
  <si>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</si>
  <si>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</si>
  <si>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</si>
  <si>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</si>
  <si>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</si>
  <si>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</si>
  <si>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</si>
  <si>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</si>
  <si>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</si>
  <si>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</si>
  <si>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</si>
  <si>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</si>
  <si>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</si>
  <si>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</si>
  <si>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</si>
  <si>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</si>
  <si>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</si>
  <si>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</si>
  <si>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</si>
  <si>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</si>
  <si>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</si>
  <si>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</si>
  <si>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</si>
  <si>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</si>
  <si>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</si>
  <si>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</si>
  <si>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</si>
  <si>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</si>
  <si>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</si>
  <si>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</si>
  <si>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</si>
  <si>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</si>
  <si>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</si>
  <si>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</si>
  <si>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</si>
  <si>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</si>
  <si>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</si>
  <si>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</si>
  <si>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</si>
  <si>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</si>
  <si>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</si>
  <si>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</si>
  <si>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</si>
  <si>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</si>
  <si>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</si>
  <si>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</si>
  <si>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</si>
  <si>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</si>
  <si>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</si>
  <si>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</si>
  <si>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</si>
  <si>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</si>
  <si>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</si>
  <si>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</si>
  <si>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</si>
  <si>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</si>
  <si>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</si>
  <si>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</si>
  <si>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</si>
  <si>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</si>
  <si>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</si>
  <si>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</si>
  <si>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</si>
  <si>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</si>
  <si>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</si>
  <si>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</si>
  <si>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</si>
  <si>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</si>
  <si>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</si>
  <si>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</si>
  <si>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</si>
  <si>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</si>
  <si>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</si>
  <si>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</si>
  <si>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</si>
  <si>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</si>
  <si>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</si>
  <si>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</si>
  <si>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</si>
  <si>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</si>
  <si>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</si>
  <si>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</si>
  <si>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</si>
  <si>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</si>
  <si>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</si>
  <si>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</si>
  <si>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</si>
  <si>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</si>
  <si>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</si>
  <si>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</si>
  <si>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</si>
  <si>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</si>
  <si>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</si>
  <si>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</si>
  <si>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</si>
  <si>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</si>
  <si>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</si>
  <si>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</si>
  <si>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</si>
  <si>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</si>
  <si>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</si>
  <si>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</si>
  <si>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</si>
  <si>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</si>
  <si>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</si>
  <si>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</si>
  <si>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</si>
  <si>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</si>
  <si>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</si>
  <si>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</si>
  <si>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</si>
  <si>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</si>
  <si>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</si>
  <si>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</si>
  <si>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</si>
  <si>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</si>
  <si>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</si>
  <si>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</si>
  <si>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</si>
  <si>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</si>
  <si>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</si>
  <si>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</si>
  <si>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</si>
  <si>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</si>
  <si>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</si>
  <si>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</si>
  <si>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</si>
  <si>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</si>
  <si>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</si>
  <si>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</si>
  <si>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</si>
  <si>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</si>
  <si>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</si>
  <si>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</si>
  <si>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</si>
  <si>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</si>
  <si>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</si>
  <si>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</si>
  <si>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</si>
  <si>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</si>
  <si>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</si>
  <si>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</si>
  <si>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</si>
  <si>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</si>
  <si>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</si>
  <si>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</si>
  <si>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</si>
  <si>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</si>
  <si>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</si>
  <si>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</si>
  <si>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</si>
  <si>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</si>
  <si>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</si>
  <si>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</si>
  <si>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</si>
  <si>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</si>
  <si>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</si>
  <si>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</si>
  <si>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</si>
  <si>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</si>
  <si>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</si>
  <si>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</si>
  <si>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</si>
  <si>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</si>
  <si>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</si>
  <si>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</si>
  <si>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</si>
  <si>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</si>
  <si>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</si>
  <si>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</si>
  <si>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</si>
  <si>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</si>
  <si>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</si>
  <si>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</si>
  <si>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</si>
  <si>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</si>
  <si>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</si>
  <si>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</si>
  <si>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</si>
  <si>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</si>
  <si>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</si>
  <si>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</si>
  <si>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</si>
  <si>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</si>
  <si>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</si>
  <si>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</si>
  <si>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</si>
  <si>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</si>
  <si>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</si>
  <si>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</si>
  <si>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</si>
  <si>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</si>
  <si>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</si>
  <si>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</si>
  <si>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</si>
  <si>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</si>
  <si>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</si>
  <si>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</si>
  <si>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</si>
  <si>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</si>
  <si>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</si>
  <si>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</si>
  <si>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</si>
  <si>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</si>
  <si>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</si>
  <si>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</si>
  <si>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</si>
  <si>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</si>
  <si>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</si>
  <si>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</si>
  <si>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</si>
  <si>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</si>
  <si>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</si>
  <si>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</si>
  <si>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</si>
  <si>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</si>
  <si>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</si>
  <si>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</si>
  <si>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</si>
  <si>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</si>
  <si>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</si>
  <si>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</si>
  <si>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</si>
  <si>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</si>
  <si>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</si>
  <si>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</si>
  <si>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</si>
  <si>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</si>
  <si>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</si>
  <si>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</si>
  <si>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</si>
  <si>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</si>
  <si>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</si>
  <si>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</si>
  <si>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</si>
  <si>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</si>
  <si>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</si>
  <si>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</si>
  <si>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</si>
  <si>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</si>
  <si>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</si>
  <si>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</si>
  <si>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</si>
  <si>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</si>
  <si>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</si>
  <si>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</si>
  <si>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</si>
  <si>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</si>
  <si>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</si>
  <si>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</si>
  <si>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</si>
  <si>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</si>
  <si>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</si>
  <si>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</si>
  <si>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</si>
  <si>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</si>
  <si>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</si>
  <si>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</si>
  <si>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</si>
  <si>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</si>
  <si>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</si>
  <si>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</si>
  <si>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</si>
  <si>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</si>
  <si>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</si>
  <si>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</si>
  <si>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</si>
  <si>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</si>
  <si>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</si>
  <si>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</si>
  <si>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</si>
  <si>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</si>
  <si>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</si>
  <si>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</si>
  <si>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</si>
  <si>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</si>
  <si>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</si>
  <si>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</si>
  <si>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</si>
  <si>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</si>
  <si>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</si>
  <si>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</si>
  <si>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</si>
  <si>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</si>
  <si>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</si>
  <si>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</si>
  <si>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</si>
  <si>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</si>
  <si>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</si>
  <si>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</si>
  <si>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</si>
  <si>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</si>
  <si>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</si>
  <si>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</si>
  <si>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</si>
  <si>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</si>
  <si>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</si>
  <si>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</si>
  <si>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</si>
  <si>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</si>
  <si>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</si>
  <si>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</si>
  <si>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</si>
  <si>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</si>
  <si>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</si>
  <si>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</si>
  <si>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</si>
  <si>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</si>
  <si>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</si>
  <si>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</si>
  <si>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</si>
  <si>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</si>
  <si>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</si>
  <si>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</si>
  <si>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</si>
  <si>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</si>
  <si>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</si>
  <si>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</si>
  <si>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</si>
  <si>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</si>
  <si>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</si>
  <si>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</si>
  <si>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</si>
  <si>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</si>
  <si>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</si>
  <si>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</si>
  <si>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</si>
  <si>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</si>
  <si>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</si>
  <si>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</si>
  <si>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</si>
  <si>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</si>
  <si>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</si>
  <si>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</si>
  <si>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</si>
  <si>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</si>
  <si>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</si>
  <si>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</si>
  <si>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</si>
  <si>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</si>
  <si>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</si>
  <si>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</si>
  <si>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</si>
  <si>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</si>
  <si>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</si>
  <si>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</si>
  <si>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</si>
  <si>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</si>
  <si>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</si>
  <si>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</si>
  <si>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</si>
  <si>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</si>
  <si>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</si>
  <si>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</si>
  <si>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</si>
  <si>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</si>
  <si>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</si>
  <si>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</si>
  <si>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</si>
  <si>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</si>
  <si>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</si>
  <si>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</si>
  <si>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</si>
  <si>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</si>
  <si>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</si>
  <si>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</si>
  <si>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</si>
  <si>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</si>
  <si>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</si>
  <si>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</si>
  <si>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</si>
  <si>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</si>
  <si>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</si>
  <si>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</si>
  <si>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</si>
  <si>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</si>
  <si>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</si>
  <si>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</si>
  <si>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</si>
  <si>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</si>
  <si>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</si>
  <si>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</si>
  <si>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</si>
  <si>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</si>
  <si>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</si>
  <si>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</si>
  <si>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</si>
  <si>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</si>
  <si>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</si>
  <si>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</si>
  <si>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</si>
  <si>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</si>
  <si>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</si>
  <si>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</si>
  <si>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</si>
  <si>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</si>
  <si>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</si>
  <si>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</si>
  <si>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</si>
  <si>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</si>
  <si>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</si>
  <si>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</si>
  <si>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</si>
  <si>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</si>
  <si>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</si>
  <si>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</si>
  <si>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</si>
  <si>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</si>
  <si>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</si>
  <si>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</si>
  <si>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</si>
  <si>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</si>
  <si>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</si>
  <si>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</si>
  <si>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</si>
  <si>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</si>
  <si>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</si>
  <si>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</si>
  <si>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</si>
  <si>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</si>
  <si>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</si>
  <si>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</si>
  <si>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</si>
  <si>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</si>
  <si>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</si>
  <si>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</si>
  <si>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</si>
  <si>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</si>
  <si>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</si>
  <si>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</si>
  <si>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</si>
  <si>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</si>
  <si>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</si>
  <si>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</si>
  <si>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</si>
  <si>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</si>
  <si>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</si>
  <si>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</si>
  <si>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</si>
  <si>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</si>
  <si>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</si>
  <si>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</si>
  <si>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</si>
  <si>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</si>
  <si>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</si>
  <si>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</si>
  <si>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</si>
  <si>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</si>
  <si>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</si>
  <si>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</si>
  <si>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</si>
  <si>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</si>
  <si>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</si>
  <si>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</si>
  <si>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</si>
  <si>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</si>
  <si>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</si>
  <si>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</si>
  <si>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</si>
  <si>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</si>
  <si>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</si>
  <si>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</si>
  <si>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</si>
  <si>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</si>
  <si>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</si>
  <si>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</si>
  <si>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</si>
  <si>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</si>
  <si>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</si>
  <si>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</si>
  <si>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</si>
  <si>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</si>
  <si>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</si>
  <si>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</si>
  <si>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</si>
  <si>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</si>
  <si>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</si>
  <si>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</si>
  <si>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</si>
  <si>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</si>
  <si>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</si>
  <si>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</si>
  <si>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</si>
  <si>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</si>
  <si>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</si>
  <si>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</si>
  <si>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</si>
  <si>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</si>
  <si>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</si>
  <si>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</si>
  <si>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</si>
  <si>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</si>
  <si>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</si>
  <si>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</si>
  <si>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</si>
  <si>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</si>
  <si>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</si>
  <si>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</si>
  <si>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</si>
  <si>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</si>
  <si>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</si>
  <si>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</si>
  <si>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</si>
  <si>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</si>
  <si>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</si>
  <si>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</si>
  <si>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</si>
  <si>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</si>
  <si>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</si>
  <si>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</si>
  <si>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</si>
  <si>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</si>
  <si>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</si>
  <si>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</si>
  <si>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</si>
  <si>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</si>
  <si>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</si>
  <si>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</si>
  <si>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</si>
  <si>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</si>
  <si>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</si>
  <si>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</si>
  <si>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</si>
  <si>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</si>
  <si>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</si>
  <si>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</si>
  <si>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</si>
  <si>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</si>
  <si>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</si>
  <si>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</si>
  <si>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</si>
  <si>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</si>
  <si>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</si>
  <si>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</si>
  <si>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</si>
  <si>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</si>
  <si>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</si>
  <si>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</si>
  <si>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</si>
  <si>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</si>
  <si>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</si>
  <si>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</si>
  <si>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</si>
  <si>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</si>
  <si>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</si>
  <si>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</si>
  <si>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</si>
  <si>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</si>
  <si>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</si>
  <si>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</si>
  <si>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</si>
  <si>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</si>
  <si>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</si>
  <si>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</si>
  <si>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</si>
  <si>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</si>
  <si>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</si>
  <si>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</si>
  <si>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</si>
  <si>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</si>
  <si>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</si>
  <si>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</si>
  <si>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</si>
  <si>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</si>
  <si>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</si>
  <si>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</si>
  <si>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</si>
  <si>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</si>
  <si>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</si>
  <si>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</si>
  <si>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</si>
  <si>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</si>
  <si>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</si>
  <si>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</si>
  <si>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</si>
  <si>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</si>
  <si>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</si>
  <si>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</si>
  <si>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</si>
  <si>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</si>
  <si>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</si>
  <si>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</si>
  <si>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</si>
  <si>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</si>
  <si>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</si>
  <si>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</si>
  <si>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</si>
  <si>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</si>
  <si>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</si>
  <si>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</si>
  <si>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</si>
  <si>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</si>
  <si>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</si>
  <si>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</si>
  <si>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</si>
  <si>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</si>
  <si>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</si>
  <si>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</si>
  <si>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</si>
  <si>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</si>
  <si>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</si>
  <si>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</si>
  <si>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</si>
  <si>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</si>
  <si>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</si>
  <si>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</si>
  <si>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</si>
  <si>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</si>
  <si>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</si>
  <si>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</si>
  <si>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</si>
  <si>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</si>
  <si>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</si>
  <si>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</si>
  <si>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</si>
  <si>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</si>
  <si>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</si>
  <si>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</si>
  <si>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</si>
  <si>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</si>
  <si>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</si>
  <si>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</si>
  <si>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</si>
  <si>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</si>
  <si>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</si>
  <si>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</si>
  <si>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</si>
  <si>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</si>
  <si>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</si>
  <si>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</si>
  <si>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</si>
  <si>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</si>
  <si>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</si>
  <si>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</si>
  <si>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</si>
  <si>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</si>
  <si>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</si>
  <si>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</si>
  <si>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</si>
  <si>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</si>
  <si>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</si>
  <si>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</si>
  <si>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</si>
  <si>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</si>
  <si>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</si>
  <si>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</si>
  <si>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</si>
  <si>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</si>
  <si>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</si>
  <si>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</si>
  <si>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</si>
  <si>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</si>
  <si>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</si>
  <si>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</si>
  <si>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</si>
  <si>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</si>
  <si>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</si>
  <si>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</si>
  <si>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</si>
  <si>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</si>
  <si>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</si>
  <si>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</si>
  <si>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</si>
  <si>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</si>
  <si>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</si>
  <si>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</si>
  <si>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</si>
  <si>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</si>
  <si>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</si>
  <si>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</si>
  <si>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</si>
  <si>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</si>
  <si>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</si>
  <si>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</si>
  <si>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</si>
  <si>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</si>
  <si>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</si>
  <si>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</si>
  <si>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</si>
  <si>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</si>
  <si>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</si>
  <si>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</si>
  <si>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</si>
  <si>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</si>
  <si>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</si>
  <si>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</si>
  <si>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</si>
  <si>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</si>
  <si>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</si>
  <si>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</si>
  <si>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</si>
  <si>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</si>
  <si>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</si>
  <si>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</si>
  <si>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</si>
  <si>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</si>
  <si>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</si>
  <si>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</si>
  <si>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</si>
  <si>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</si>
  <si>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</si>
  <si>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</si>
  <si>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</si>
  <si>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</si>
  <si>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</si>
  <si>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</si>
  <si>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</si>
  <si>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</si>
  <si>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</si>
  <si>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</si>
  <si>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</si>
  <si>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</si>
  <si>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</si>
  <si>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</si>
  <si>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</si>
  <si>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</si>
  <si>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</si>
  <si>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</si>
  <si>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</si>
  <si>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</si>
  <si>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</si>
  <si>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</si>
  <si>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</si>
  <si>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</si>
  <si>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</si>
  <si>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</si>
  <si>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</si>
  <si>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</si>
  <si>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</si>
  <si>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</si>
  <si>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</si>
  <si>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</si>
  <si>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</si>
  <si>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</si>
  <si>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</si>
  <si>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</si>
  <si>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</si>
  <si>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</si>
  <si>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</si>
  <si>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</si>
  <si>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</si>
  <si>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</si>
  <si>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</si>
  <si>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</si>
  <si>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</si>
  <si>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</si>
  <si>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</si>
  <si>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</si>
  <si>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</si>
  <si>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</si>
  <si>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</si>
  <si>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</si>
  <si>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</si>
  <si>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</si>
  <si>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</si>
  <si>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</si>
  <si>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</si>
  <si>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</si>
  <si>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</si>
  <si>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</si>
  <si>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</si>
  <si>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</si>
  <si>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</si>
  <si>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</si>
  <si>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</si>
  <si>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</si>
  <si>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</si>
  <si>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</si>
  <si>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</si>
  <si>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</si>
  <si>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</si>
  <si>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</si>
  <si>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</si>
  <si>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</si>
  <si>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</si>
  <si>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</si>
  <si>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</si>
  <si>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</si>
  <si>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</si>
  <si>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</si>
  <si>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</si>
  <si>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</si>
  <si>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</si>
  <si>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</si>
  <si>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</si>
  <si>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</si>
  <si>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</si>
  <si>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</si>
  <si>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</si>
  <si>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</si>
  <si>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</si>
  <si>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</si>
  <si>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</si>
  <si>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</si>
  <si>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</si>
  <si>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</si>
  <si>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</si>
  <si>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</si>
  <si>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</si>
  <si>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</si>
  <si>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</si>
  <si>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</si>
  <si>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</si>
  <si>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</si>
  <si>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</si>
  <si>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</si>
  <si>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</si>
  <si>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</si>
  <si>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</si>
  <si>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</si>
  <si>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</si>
  <si>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</si>
  <si>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</si>
  <si>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</si>
  <si>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</si>
  <si>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</si>
  <si>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</si>
  <si>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</si>
  <si>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</si>
  <si>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</si>
  <si>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</si>
  <si>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</si>
  <si>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</si>
  <si>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</si>
  <si>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</si>
  <si>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</si>
  <si>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</si>
  <si>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</si>
  <si>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</si>
  <si>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</si>
  <si>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</si>
  <si>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</si>
  <si>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</si>
  <si>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</si>
  <si>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</si>
  <si>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</si>
  <si>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</si>
  <si>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</si>
  <si>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</si>
  <si>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</si>
  <si>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</si>
  <si>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</si>
  <si>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</si>
  <si>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</si>
  <si>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</si>
  <si>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</si>
  <si>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</si>
  <si>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</si>
  <si>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</si>
  <si>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</si>
  <si>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</si>
  <si>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</si>
  <si>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</si>
  <si>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</si>
  <si>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</si>
  <si>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</si>
  <si>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</si>
  <si>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</si>
  <si>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</si>
  <si>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</si>
  <si>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</si>
  <si>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</si>
  <si>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</si>
  <si>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</si>
  <si>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</si>
  <si>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</si>
  <si>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</si>
  <si>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</si>
  <si>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</si>
  <si>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</si>
  <si>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</si>
  <si>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</si>
  <si>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</si>
  <si>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</si>
  <si>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</si>
  <si>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</si>
  <si>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</si>
  <si>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</si>
  <si>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</si>
  <si>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</si>
  <si>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</si>
  <si>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</si>
  <si>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</si>
  <si>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</si>
  <si>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</si>
  <si>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</si>
  <si>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</si>
  <si>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</si>
  <si>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</si>
  <si>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</si>
  <si>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</si>
  <si>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</si>
  <si>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</si>
  <si>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</si>
  <si>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</si>
  <si>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</si>
  <si>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</si>
  <si>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</si>
  <si>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</si>
  <si>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</si>
  <si>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</si>
  <si>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</si>
  <si>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</si>
  <si>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</si>
  <si>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</si>
  <si>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</si>
  <si>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</si>
  <si>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</si>
  <si>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</si>
  <si>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</si>
  <si>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</si>
  <si>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</si>
  <si>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</si>
  <si>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</si>
  <si>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</si>
  <si>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</si>
  <si>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</si>
  <si>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</si>
  <si>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</si>
  <si>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</si>
  <si>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</si>
  <si>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</si>
  <si>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</si>
  <si>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</si>
  <si>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</si>
  <si>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</si>
  <si>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</si>
  <si>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</si>
  <si>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</si>
  <si>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</si>
  <si>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</si>
  <si>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</si>
  <si>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</si>
  <si>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</si>
  <si>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</si>
  <si>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</si>
  <si>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</si>
  <si>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</si>
  <si>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</si>
  <si>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</si>
  <si>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</si>
  <si>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</si>
  <si>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</si>
  <si>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</si>
  <si>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</si>
  <si>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</si>
  <si>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</si>
  <si>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</si>
  <si>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</si>
  <si>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</si>
  <si>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</si>
  <si>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</si>
  <si>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</si>
  <si>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</si>
  <si>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</si>
  <si>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</si>
  <si>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</si>
  <si>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</si>
  <si>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</si>
  <si>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</si>
  <si>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</si>
  <si>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</si>
  <si>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</si>
  <si>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</si>
  <si>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</si>
  <si>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</si>
  <si>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</si>
  <si>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</si>
  <si>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</si>
  <si>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</si>
  <si>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</si>
  <si>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</si>
  <si>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</si>
  <si>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</si>
  <si>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</si>
  <si>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</si>
  <si>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</si>
  <si>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</si>
  <si>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</si>
  <si>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</si>
  <si>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</si>
  <si>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</si>
  <si>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</si>
  <si>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</si>
  <si>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</si>
  <si>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</si>
  <si>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</si>
  <si>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</si>
  <si>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</si>
  <si>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</si>
  <si>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</si>
  <si>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</si>
  <si>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</si>
  <si>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</si>
  <si>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</si>
  <si>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</si>
  <si>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</si>
  <si>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</si>
  <si>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</si>
  <si>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</si>
  <si>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</si>
  <si>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</si>
  <si>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</si>
  <si>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</si>
  <si>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</si>
  <si>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</si>
  <si>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</si>
  <si>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</si>
  <si>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</si>
  <si>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</si>
  <si>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</si>
  <si>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</si>
  <si>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</si>
  <si>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</si>
  <si>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</si>
  <si>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</si>
  <si>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</si>
  <si>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</si>
  <si>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</si>
  <si>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</si>
  <si>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</si>
  <si>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</si>
  <si>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</si>
  <si>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</si>
  <si>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</si>
  <si>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</si>
  <si>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</si>
  <si>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</si>
  <si>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</si>
  <si>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</si>
  <si>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</si>
  <si>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</si>
  <si>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</si>
  <si>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</si>
  <si>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</si>
  <si>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</si>
  <si>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</si>
  <si>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</si>
  <si>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</si>
  <si>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</si>
  <si>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</si>
  <si>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</si>
  <si>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</si>
  <si>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</si>
  <si>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</si>
  <si>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</si>
  <si>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</si>
  <si>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</si>
  <si>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</si>
  <si>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</si>
  <si>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</si>
  <si>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</si>
  <si>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</si>
  <si>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</si>
  <si>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</si>
  <si>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</si>
  <si>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</si>
  <si>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</si>
  <si>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</si>
  <si>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</si>
  <si>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</si>
  <si>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</si>
  <si>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</si>
  <si>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</si>
  <si>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</si>
  <si>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</si>
  <si>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</si>
  <si>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</si>
  <si>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</si>
  <si>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</si>
  <si>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</si>
  <si>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</si>
  <si>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</si>
  <si>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</si>
  <si>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</si>
  <si>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</si>
  <si>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</si>
  <si>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</si>
  <si>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</si>
  <si>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</si>
  <si>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</si>
  <si>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</si>
  <si>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</si>
  <si>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</si>
  <si>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</si>
  <si>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</si>
  <si>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</si>
  <si>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</si>
  <si>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</si>
  <si>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</si>
  <si>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</si>
  <si>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</si>
  <si>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</si>
  <si>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</si>
  <si>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</si>
  <si>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</si>
  <si>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</si>
  <si>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</si>
  <si>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</si>
  <si>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</si>
  <si>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</si>
  <si>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</si>
  <si>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</si>
  <si>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</si>
  <si>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</si>
  <si>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</si>
  <si>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</si>
  <si>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</si>
  <si>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</si>
  <si>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</si>
  <si>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</si>
  <si>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</si>
  <si>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</si>
  <si>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</si>
  <si>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</si>
  <si>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</si>
  <si>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</si>
  <si>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</si>
  <si>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</si>
  <si>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</si>
  <si>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</si>
  <si>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</si>
  <si>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</si>
  <si>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</si>
  <si>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</si>
  <si>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</si>
  <si>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</si>
  <si>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</si>
  <si>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</si>
  <si>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</si>
  <si>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</si>
  <si>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</si>
  <si>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</si>
  <si>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</si>
  <si>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</si>
  <si>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</si>
  <si>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</si>
  <si>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</si>
  <si>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</si>
  <si>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</si>
  <si>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</si>
  <si>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</si>
  <si>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</si>
  <si>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</si>
  <si>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</si>
  <si>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</si>
  <si>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</si>
  <si>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</si>
  <si>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</si>
  <si>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</si>
  <si>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</si>
  <si>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</si>
  <si>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</si>
  <si>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</si>
  <si>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</si>
  <si>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</si>
  <si>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</si>
  <si>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</si>
  <si>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</si>
  <si>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</si>
  <si>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</si>
  <si>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</si>
  <si>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</si>
  <si>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</si>
  <si>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</si>
  <si>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</si>
  <si>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</si>
  <si>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</si>
  <si>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</si>
  <si>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</si>
  <si>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</si>
  <si>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</si>
  <si>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</si>
  <si>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</si>
  <si>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</si>
  <si>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</si>
  <si>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</si>
  <si>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</si>
  <si>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</si>
  <si>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</si>
  <si>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</si>
  <si>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</si>
  <si>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</si>
  <si>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</si>
  <si>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</si>
  <si>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</si>
  <si>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</si>
  <si>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</si>
  <si>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</si>
  <si>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</si>
  <si>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</si>
  <si>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</si>
  <si>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</si>
  <si>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</si>
  <si>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</si>
  <si>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</si>
  <si>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</si>
  <si>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</si>
  <si>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</si>
  <si>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</si>
  <si>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</si>
  <si>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</si>
  <si>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</si>
  <si>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</si>
  <si>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</si>
  <si>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</si>
  <si>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</si>
  <si>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</si>
  <si>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</si>
  <si>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</si>
  <si>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</si>
  <si>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</si>
  <si>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</si>
  <si>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</si>
  <si>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</si>
  <si>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</si>
  <si>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</si>
  <si>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</si>
  <si>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</si>
  <si>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</si>
  <si>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</si>
  <si>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</si>
  <si>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</si>
  <si>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</si>
  <si>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</si>
  <si>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</si>
  <si>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</si>
  <si>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</si>
  <si>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</si>
  <si>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</si>
  <si>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</si>
  <si>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</si>
  <si>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</si>
  <si>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</si>
  <si>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</si>
  <si>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</si>
  <si>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</si>
  <si>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</si>
  <si>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</si>
  <si>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</si>
  <si>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</si>
  <si>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</si>
  <si>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</si>
  <si>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</si>
  <si>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</si>
  <si>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</si>
  <si>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</si>
  <si>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</si>
  <si>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</si>
  <si>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</si>
  <si>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</si>
  <si>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</si>
  <si>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</si>
  <si>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</si>
  <si>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</si>
  <si>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</si>
  <si>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</si>
  <si>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</si>
  <si>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</si>
  <si>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</si>
  <si>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</si>
  <si>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</si>
  <si>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</si>
  <si>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</si>
  <si>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</si>
  <si>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</si>
  <si>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</si>
  <si>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</si>
  <si>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</si>
  <si>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</si>
  <si>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</si>
  <si>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</si>
  <si>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</si>
  <si>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</si>
  <si>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</si>
  <si>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</si>
  <si>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</si>
  <si>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</si>
  <si>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</si>
  <si>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</si>
  <si>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</si>
  <si>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</si>
  <si>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</si>
  <si>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</si>
  <si>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</si>
  <si>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</si>
  <si>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</si>
  <si>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</si>
  <si>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</si>
  <si>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</si>
  <si>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</si>
  <si>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</si>
  <si>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</si>
  <si>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</si>
  <si>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</si>
  <si>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</si>
  <si>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</si>
  <si>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</si>
  <si>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</si>
  <si>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</si>
  <si>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</si>
  <si>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</si>
  <si>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</si>
  <si>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</si>
  <si>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</si>
  <si>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</si>
  <si>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</si>
  <si>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</si>
  <si>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</si>
  <si>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</si>
  <si>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</si>
  <si>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</si>
  <si>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</si>
  <si>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</si>
  <si>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</si>
  <si>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</si>
  <si>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</si>
  <si>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</si>
  <si>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</si>
  <si>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</si>
  <si>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</si>
  <si>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</si>
  <si>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</si>
  <si>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</si>
  <si>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</si>
  <si>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</si>
  <si>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</si>
  <si>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</si>
  <si>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</si>
  <si>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</si>
  <si>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</si>
  <si>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</si>
  <si>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</si>
  <si>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</si>
  <si>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</si>
  <si>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</si>
  <si>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</si>
  <si>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</si>
  <si>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</si>
  <si>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</si>
  <si>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</si>
  <si>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</si>
  <si>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</si>
  <si>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</si>
  <si>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</si>
  <si>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</si>
  <si>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</si>
  <si>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</si>
  <si>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</si>
  <si>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</si>
  <si>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</si>
  <si>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</si>
  <si>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</si>
  <si>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</si>
  <si>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</si>
  <si>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</si>
  <si>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</si>
  <si>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</si>
  <si>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</si>
  <si>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</si>
  <si>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</si>
  <si>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</si>
  <si>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</si>
  <si>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</si>
  <si>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</si>
  <si>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</si>
  <si>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</si>
  <si>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</si>
  <si>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</si>
  <si>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</si>
  <si>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</si>
  <si>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</si>
  <si>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</si>
  <si>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</si>
  <si>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</si>
  <si>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</si>
  <si>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</si>
  <si>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</si>
  <si>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</si>
  <si>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</si>
  <si>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</si>
  <si>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</si>
  <si>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</si>
  <si>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</si>
  <si>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</si>
  <si>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</si>
  <si>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</si>
  <si>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</si>
  <si>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</si>
  <si>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</si>
  <si>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</si>
  <si>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</si>
  <si>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</si>
  <si>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</si>
  <si>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</si>
  <si>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</si>
  <si>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</si>
  <si>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</si>
  <si>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</si>
  <si>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</si>
  <si>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</si>
  <si>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</si>
  <si>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</si>
  <si>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</si>
  <si>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</si>
  <si>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</si>
  <si>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</si>
  <si>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</si>
  <si>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</si>
  <si>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</si>
  <si>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</si>
  <si>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</si>
  <si>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</si>
  <si>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</si>
  <si>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</si>
  <si>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</si>
  <si>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</si>
  <si>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</si>
  <si>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</si>
  <si>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</si>
  <si>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</si>
  <si>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</si>
  <si>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</si>
  <si>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</si>
  <si>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</si>
  <si>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</si>
  <si>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</si>
  <si>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</si>
  <si>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</si>
  <si>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</si>
  <si>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</si>
  <si>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</si>
  <si>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</si>
  <si>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</si>
  <si>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</si>
  <si>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</si>
  <si>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</si>
  <si>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</si>
  <si>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</si>
  <si>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</si>
  <si>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</si>
  <si>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</si>
  <si>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</si>
  <si>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</si>
  <si>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</si>
  <si>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</si>
  <si>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</si>
  <si>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</si>
  <si>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</si>
  <si>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</si>
  <si>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</si>
  <si>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</si>
  <si>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</si>
  <si>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</si>
  <si>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</si>
  <si>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</si>
  <si>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</si>
  <si>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</si>
  <si>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</si>
  <si>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</si>
  <si>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</si>
  <si>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</si>
  <si>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</si>
  <si>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</si>
  <si>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</si>
  <si>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</si>
  <si>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</si>
  <si>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</si>
  <si>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</si>
  <si>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</si>
  <si>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</si>
  <si>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</si>
  <si>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</si>
  <si>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</si>
  <si>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</si>
  <si>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</si>
  <si>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</si>
  <si>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</si>
  <si>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</si>
  <si>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</si>
  <si>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</si>
  <si>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</si>
  <si>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</si>
  <si>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</si>
  <si>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</si>
  <si>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</si>
  <si>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</si>
  <si>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</si>
  <si>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</si>
  <si>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</si>
  <si>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</si>
  <si>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</si>
  <si>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</si>
  <si>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</si>
  <si>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</si>
  <si>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</si>
  <si>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</si>
  <si>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</si>
  <si>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</si>
  <si>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</si>
  <si>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</si>
  <si>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</si>
  <si>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</si>
  <si>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</si>
  <si>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</si>
  <si>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</si>
  <si>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</si>
  <si>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</si>
  <si>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</si>
  <si>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</si>
  <si>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</si>
  <si>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</si>
  <si>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</si>
  <si>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</si>
  <si>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</si>
  <si>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</si>
  <si>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</si>
  <si>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</si>
  <si>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</si>
  <si>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</si>
  <si>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</si>
  <si>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</si>
  <si>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</si>
  <si>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</si>
  <si>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</si>
  <si>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</si>
  <si>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</si>
  <si>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</si>
  <si>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</si>
  <si>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</si>
  <si>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</si>
  <si>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</si>
  <si>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</si>
  <si>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</si>
  <si>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</si>
  <si>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</si>
  <si>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</si>
  <si>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</si>
  <si>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</si>
  <si>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</si>
  <si>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</si>
  <si>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</si>
  <si>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</si>
  <si>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</si>
  <si>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</si>
  <si>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</si>
  <si>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</si>
  <si>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</si>
  <si>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</si>
  <si>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</si>
  <si>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</si>
  <si>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</si>
  <si>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</si>
  <si>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</si>
  <si>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</si>
  <si>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</si>
  <si>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</si>
  <si>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</si>
  <si>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</si>
  <si>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</si>
  <si>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</si>
  <si>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</si>
  <si>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</si>
  <si>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</si>
  <si>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</si>
  <si>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</si>
  <si>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</si>
  <si>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</si>
  <si>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</si>
  <si>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</si>
  <si>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</si>
  <si>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</si>
  <si>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</si>
  <si>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</si>
  <si>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</si>
  <si>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</si>
  <si>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</si>
  <si>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</si>
  <si>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</si>
  <si>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</si>
  <si>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</si>
  <si>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</si>
  <si>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</si>
  <si>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</si>
  <si>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</si>
  <si>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</si>
  <si>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</si>
  <si>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</si>
  <si>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</si>
  <si>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</si>
  <si>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</si>
  <si>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</si>
  <si>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</si>
  <si>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</si>
  <si>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</si>
  <si>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</si>
  <si>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</si>
  <si>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</si>
  <si>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</si>
  <si>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</si>
  <si>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</si>
  <si>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</si>
  <si>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</si>
  <si>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</si>
  <si>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</si>
  <si>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</si>
  <si>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</si>
  <si>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</si>
  <si>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</si>
  <si>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</si>
  <si>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</si>
  <si>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</si>
  <si>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</si>
  <si>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</si>
  <si>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</si>
  <si>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</si>
  <si>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</si>
  <si>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</si>
  <si>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</si>
  <si>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</si>
  <si>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</si>
  <si>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</si>
  <si>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</si>
  <si>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</si>
  <si>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</si>
  <si>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</si>
  <si>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</si>
  <si>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</si>
  <si>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</si>
  <si>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</si>
  <si>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</si>
  <si>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</si>
  <si>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</si>
  <si>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</si>
  <si>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</si>
  <si>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</si>
  <si>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</si>
  <si>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</si>
  <si>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</si>
  <si>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</si>
  <si>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</si>
  <si>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</si>
  <si>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</si>
  <si>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</si>
  <si>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</si>
  <si>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</si>
  <si>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</si>
  <si>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</si>
  <si>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</si>
  <si>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</si>
  <si>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</si>
  <si>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</si>
  <si>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</si>
  <si>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</si>
  <si>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</si>
  <si>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</si>
  <si>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</si>
  <si>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</si>
  <si>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</si>
  <si>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</si>
  <si>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</si>
  <si>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</si>
  <si>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</si>
  <si>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</si>
  <si>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</si>
  <si>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</si>
  <si>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</si>
  <si>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</si>
  <si>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</si>
  <si>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</si>
  <si>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</si>
  <si>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</si>
  <si>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</si>
  <si>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</si>
  <si>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</si>
  <si>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</si>
  <si>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</si>
  <si>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</si>
  <si>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</si>
  <si>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</si>
  <si>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</si>
  <si>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</si>
  <si>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</si>
  <si>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</si>
  <si>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</si>
  <si>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</si>
  <si>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</si>
  <si>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</si>
  <si>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</si>
  <si>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</si>
  <si>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</si>
  <si>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</si>
  <si>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</si>
  <si>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</si>
  <si>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</si>
  <si>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</si>
  <si>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</si>
  <si>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</si>
  <si>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</si>
  <si>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</si>
  <si>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</si>
  <si>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</si>
  <si>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</si>
  <si>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</si>
  <si>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</si>
  <si>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</si>
  <si>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</si>
  <si>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</si>
  <si>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</si>
  <si>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</si>
  <si>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</si>
  <si>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</si>
  <si>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</si>
  <si>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</si>
  <si>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</si>
  <si>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</si>
  <si>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</si>
  <si>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</si>
  <si>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</si>
  <si>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</si>
  <si>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</si>
  <si>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</si>
  <si>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</si>
  <si>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</si>
  <si>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</si>
  <si>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</si>
  <si>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</si>
  <si>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</si>
  <si>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</si>
  <si>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</si>
  <si>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</si>
  <si>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</si>
  <si>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</si>
  <si>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</si>
  <si>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</si>
  <si>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</si>
  <si>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</si>
  <si>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</si>
  <si>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</si>
  <si>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</si>
  <si>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</si>
  <si>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</si>
  <si>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</si>
  <si>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</si>
  <si>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</si>
  <si>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</si>
  <si>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</si>
  <si>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</si>
  <si>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</si>
  <si>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</si>
  <si>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</si>
  <si>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</si>
  <si>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</si>
  <si>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</si>
  <si>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</si>
  <si>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</si>
  <si>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</si>
  <si>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</si>
  <si>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</si>
  <si>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</si>
  <si>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</si>
  <si>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</si>
  <si>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</si>
  <si>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</si>
  <si>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</si>
  <si>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</si>
  <si>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</si>
  <si>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</si>
  <si>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</si>
  <si>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</si>
  <si>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</si>
  <si>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</si>
  <si>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</si>
  <si>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</si>
  <si>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</si>
  <si>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</si>
  <si>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</si>
  <si>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</si>
  <si>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</si>
  <si>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</si>
  <si>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</si>
  <si>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</si>
  <si>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</si>
  <si>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</si>
  <si>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</si>
  <si>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</si>
  <si>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</si>
  <si>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</si>
  <si>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</si>
  <si>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</si>
  <si>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</si>
  <si>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</si>
  <si>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</si>
  <si>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</si>
  <si>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</si>
  <si>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</si>
  <si>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</si>
  <si>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</si>
  <si>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</si>
  <si>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</si>
  <si>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</si>
  <si>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</si>
  <si>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</si>
  <si>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</si>
  <si>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</si>
  <si>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</si>
  <si>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</si>
  <si>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</si>
  <si>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</si>
  <si>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</si>
  <si>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</si>
  <si>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</si>
  <si>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</si>
  <si>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</si>
  <si>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</si>
  <si>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</si>
  <si>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</si>
  <si>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</si>
  <si>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</si>
  <si>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</si>
  <si>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</si>
  <si>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</si>
  <si>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</si>
  <si>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</si>
  <si>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</si>
  <si>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</si>
  <si>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</si>
  <si>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</si>
  <si>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</si>
  <si>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</si>
  <si>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</si>
  <si>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</si>
  <si>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</si>
  <si>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</si>
  <si>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</si>
  <si>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</si>
  <si>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</si>
  <si>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</si>
  <si>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</si>
  <si>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</si>
  <si>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</si>
  <si>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</si>
  <si>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</si>
  <si>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</si>
  <si>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</si>
  <si>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</si>
  <si>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</si>
  <si>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</si>
  <si>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</si>
  <si>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</si>
  <si>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</si>
  <si>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</si>
  <si>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</si>
  <si>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</si>
  <si>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</si>
  <si>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</si>
  <si>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</si>
  <si>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</si>
  <si>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</si>
  <si>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</si>
  <si>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</si>
  <si>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</si>
  <si>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</si>
  <si>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</si>
  <si>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</si>
  <si>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</si>
  <si>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</si>
  <si>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</si>
  <si>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</si>
  <si>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</si>
  <si>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</si>
  <si>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</si>
  <si>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</si>
  <si>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</si>
  <si>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</si>
  <si>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</si>
  <si>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</si>
  <si>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</si>
  <si>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</si>
  <si>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</si>
  <si>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</si>
  <si>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</si>
  <si>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</si>
  <si>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</si>
  <si>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</si>
  <si>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</si>
  <si>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</si>
  <si>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</si>
  <si>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</si>
  <si>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</si>
  <si>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</si>
  <si>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</si>
  <si>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</si>
  <si>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</si>
  <si>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</si>
  <si>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</si>
  <si>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</si>
  <si>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</si>
  <si>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</si>
  <si>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</si>
  <si>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</si>
  <si>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</si>
  <si>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</si>
  <si>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</si>
  <si>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</si>
  <si>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</si>
  <si>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</si>
  <si>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</si>
  <si>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</si>
  <si>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</si>
  <si>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</si>
  <si>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</si>
  <si>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</si>
  <si>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</si>
  <si>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</si>
  <si>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</si>
  <si>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</si>
  <si>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</si>
  <si>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</si>
  <si>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</si>
  <si>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</si>
  <si>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</si>
  <si>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</si>
  <si>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</si>
  <si>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</si>
  <si>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</si>
  <si>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</si>
  <si>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</si>
  <si>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</si>
  <si>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</si>
  <si>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</si>
  <si>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</si>
  <si>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</si>
  <si>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</si>
  <si>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</si>
  <si>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</si>
  <si>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</si>
  <si>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</si>
  <si>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</si>
  <si>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</si>
  <si>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</si>
  <si>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</si>
  <si>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</si>
  <si>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</si>
  <si>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</si>
  <si>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</si>
  <si>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</si>
  <si>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</si>
  <si>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</si>
  <si>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</si>
  <si>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</si>
  <si>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</si>
  <si>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</si>
  <si>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</si>
  <si>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</si>
  <si>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</si>
  <si>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</si>
  <si>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</si>
  <si>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</si>
  <si>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</si>
  <si>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</si>
  <si>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</si>
  <si>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</si>
  <si>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</si>
  <si>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</si>
  <si>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</si>
  <si>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</si>
  <si>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</si>
  <si>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</si>
  <si>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</si>
  <si>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</si>
  <si>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</si>
  <si>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</si>
  <si>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</si>
  <si>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</si>
  <si>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</si>
  <si>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</si>
  <si>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</si>
  <si>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</si>
  <si>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</si>
  <si>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</si>
  <si>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</si>
  <si>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</si>
  <si>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</si>
  <si>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</si>
  <si>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</si>
  <si>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</si>
  <si>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</si>
  <si>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</si>
  <si>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</si>
  <si>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</si>
  <si>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</si>
  <si>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</si>
  <si>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</si>
  <si>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</si>
  <si>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</si>
  <si>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</si>
  <si>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</si>
  <si>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</si>
  <si>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</si>
  <si>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</si>
  <si>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</si>
  <si>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</si>
  <si>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</si>
  <si>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</si>
  <si>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</si>
  <si>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</si>
  <si>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</si>
  <si>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</si>
  <si>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</si>
  <si>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</si>
  <si>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</si>
  <si>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</si>
  <si>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</si>
  <si>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</si>
  <si>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</si>
  <si>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</si>
  <si>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</si>
  <si>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</si>
  <si>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</si>
  <si>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</si>
  <si>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</si>
  <si>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</si>
  <si>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</si>
  <si>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</si>
  <si>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</si>
  <si>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</si>
  <si>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</si>
  <si>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</si>
  <si>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</si>
  <si>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</si>
  <si>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</si>
  <si>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</si>
  <si>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</si>
  <si>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</si>
  <si>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</si>
  <si>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</si>
  <si>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</si>
  <si>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</si>
  <si>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</si>
  <si>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</si>
  <si>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</si>
  <si>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</si>
  <si>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</si>
  <si>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</si>
  <si>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</si>
  <si>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</si>
  <si>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</si>
  <si>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</si>
  <si>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</si>
  <si>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</si>
  <si>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</si>
  <si>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</si>
  <si>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</si>
  <si>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</si>
  <si>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</si>
  <si>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</si>
  <si>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</si>
  <si>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</si>
  <si>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</si>
  <si>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</si>
  <si>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</si>
  <si>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</si>
  <si>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</si>
  <si>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</si>
  <si>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</si>
  <si>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</si>
  <si>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</si>
  <si>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</si>
  <si>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</si>
  <si>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</si>
  <si>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</si>
  <si>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</si>
  <si>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</si>
  <si>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</si>
  <si>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</si>
  <si>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</si>
  <si>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</si>
  <si>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</si>
  <si>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</si>
  <si>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</si>
  <si>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</si>
  <si>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</si>
  <si>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</si>
  <si>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</si>
  <si>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</si>
  <si>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</si>
  <si>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</si>
  <si>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</si>
  <si>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</si>
  <si>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</si>
  <si>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</si>
  <si>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</si>
  <si>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</si>
  <si>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</si>
  <si>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</si>
  <si>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</si>
  <si>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</si>
  <si>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</si>
  <si>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</si>
  <si>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</si>
  <si>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</si>
  <si>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</si>
  <si>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</si>
  <si>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</si>
  <si>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</si>
  <si>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</si>
  <si>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</si>
  <si>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</si>
  <si>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</si>
  <si>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</si>
  <si>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</si>
  <si>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</si>
  <si>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</si>
  <si>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</si>
  <si>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</si>
  <si>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</si>
  <si>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</si>
  <si>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</si>
  <si>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</si>
  <si>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</si>
  <si>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</si>
  <si>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</si>
  <si>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</si>
  <si>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</si>
  <si>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</si>
  <si>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</si>
  <si>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</si>
  <si>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</si>
  <si>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</si>
  <si>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</si>
  <si>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</si>
  <si>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</si>
  <si>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</si>
  <si>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</si>
  <si>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</si>
  <si>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</si>
  <si>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</si>
  <si>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</si>
  <si>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</si>
  <si>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</si>
  <si>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</si>
  <si>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</si>
  <si>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</si>
  <si>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</si>
  <si>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</si>
  <si>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</si>
  <si>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</si>
  <si>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</si>
  <si>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</si>
  <si>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</si>
  <si>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</si>
  <si>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</si>
  <si>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</si>
  <si>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</si>
  <si>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</si>
  <si>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</si>
  <si>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</si>
  <si>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</si>
  <si>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</si>
  <si>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</si>
  <si>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</si>
  <si>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</si>
  <si>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</si>
  <si>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</si>
  <si>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</si>
  <si>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</si>
  <si>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</si>
  <si>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</si>
  <si>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</si>
  <si>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</si>
  <si>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</si>
  <si>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</si>
  <si>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</si>
  <si>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</si>
  <si>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</si>
  <si>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</si>
  <si>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</si>
  <si>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</si>
  <si>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</si>
  <si>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</si>
  <si>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</si>
  <si>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</si>
  <si>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</si>
  <si>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</si>
  <si>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</si>
  <si>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</si>
  <si>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</si>
  <si>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</si>
  <si>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</si>
  <si>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</si>
  <si>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</si>
  <si>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</si>
  <si>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</si>
  <si>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</si>
  <si>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</si>
  <si>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</si>
  <si>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</si>
  <si>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</si>
  <si>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</si>
  <si>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</si>
  <si>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</si>
  <si>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</si>
  <si>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</si>
  <si>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</si>
  <si>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</si>
  <si>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</si>
  <si>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</si>
  <si>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</si>
  <si>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</si>
  <si>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</si>
  <si>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</si>
  <si>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</si>
  <si>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</si>
  <si>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</si>
  <si>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</si>
  <si>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</si>
  <si>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</si>
  <si>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</si>
  <si>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</si>
  <si>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</si>
  <si>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</si>
  <si>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</si>
  <si>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</si>
  <si>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</si>
  <si>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</si>
  <si>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</si>
  <si>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</si>
  <si>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</si>
  <si>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</si>
  <si>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</si>
  <si>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</si>
  <si>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</si>
  <si>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</si>
  <si>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</si>
  <si>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</si>
  <si>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</si>
  <si>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</si>
  <si>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</si>
  <si>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</si>
  <si>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</si>
  <si>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</si>
  <si>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</si>
  <si>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</si>
  <si>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</si>
  <si>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</si>
  <si>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</si>
  <si>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</si>
  <si>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</si>
  <si>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</si>
  <si>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</si>
  <si>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</si>
  <si>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</si>
  <si>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</si>
  <si>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</si>
  <si>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</si>
  <si>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</si>
  <si>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</si>
  <si>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</si>
  <si>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</si>
  <si>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</si>
  <si>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</si>
  <si>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</si>
  <si>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</si>
  <si>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</si>
  <si>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</si>
  <si>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</si>
  <si>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</si>
  <si>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</si>
  <si>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</si>
  <si>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</si>
  <si>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</si>
  <si>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</si>
  <si>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</si>
  <si>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</si>
  <si>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</si>
  <si>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</si>
  <si>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</si>
  <si>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</si>
  <si>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</si>
  <si>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</si>
  <si>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</si>
  <si>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</si>
  <si>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</si>
  <si>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</si>
  <si>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</si>
  <si>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</si>
  <si>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</si>
  <si>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</si>
  <si>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</si>
  <si>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</si>
  <si>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</si>
  <si>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</si>
  <si>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</si>
  <si>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</si>
  <si>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</si>
  <si>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</si>
  <si>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</si>
  <si>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</si>
  <si>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</si>
  <si>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</si>
  <si>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</si>
  <si>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</si>
  <si>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</si>
  <si>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</si>
  <si>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</si>
  <si>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</si>
  <si>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</si>
  <si>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</si>
  <si>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</si>
  <si>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</si>
  <si>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</si>
  <si>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</si>
  <si>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</si>
  <si>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</si>
  <si>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</si>
  <si>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</si>
  <si>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</si>
  <si>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</si>
  <si>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</si>
  <si>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</si>
  <si>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</si>
  <si>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</si>
  <si>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</si>
  <si>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</si>
  <si>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</si>
  <si>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</si>
  <si>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</si>
  <si>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</si>
  <si>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</si>
  <si>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</si>
  <si>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</si>
  <si>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</si>
  <si>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</si>
  <si>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</si>
  <si>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</si>
  <si>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</si>
  <si>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</si>
  <si>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</si>
  <si>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</si>
  <si>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</si>
  <si>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</si>
  <si>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</si>
  <si>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</si>
  <si>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</si>
  <si>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</si>
  <si>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</si>
  <si>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</si>
  <si>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</si>
  <si>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</si>
  <si>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</si>
  <si>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</si>
  <si>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</si>
  <si>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</si>
  <si>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</si>
  <si>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</si>
  <si>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</si>
  <si>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</si>
  <si>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</si>
  <si>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</si>
  <si>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</si>
  <si>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</si>
  <si>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</si>
  <si>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</si>
  <si>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</si>
  <si>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</si>
  <si>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</si>
  <si>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</si>
  <si>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</si>
  <si>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</si>
  <si>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</si>
  <si>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</si>
  <si>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</si>
  <si>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</si>
  <si>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</si>
  <si>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</si>
  <si>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</si>
  <si>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</si>
  <si>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</si>
  <si>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</si>
  <si>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</si>
  <si>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</si>
  <si>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</si>
  <si>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</si>
  <si>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</si>
  <si>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</si>
  <si>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</si>
  <si>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</si>
  <si>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</si>
  <si>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</si>
  <si>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</si>
  <si>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</si>
  <si>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</si>
  <si>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</si>
  <si>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</si>
  <si>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</si>
  <si>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</si>
  <si>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</si>
  <si>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</si>
  <si>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</si>
  <si>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</si>
  <si>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</si>
  <si>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</si>
  <si>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</si>
  <si>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</si>
  <si>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</si>
  <si>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</si>
  <si>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</si>
  <si>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</si>
  <si>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</si>
  <si>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</si>
  <si>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</si>
  <si>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</si>
  <si>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</si>
  <si>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</si>
  <si>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</si>
  <si>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</si>
  <si>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</si>
  <si>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</si>
  <si>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</si>
  <si>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</si>
  <si>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</si>
  <si>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</si>
  <si>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</si>
  <si>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</si>
  <si>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</si>
  <si>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</si>
  <si>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</si>
  <si>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</si>
  <si>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</si>
  <si>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</si>
  <si>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</si>
  <si>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</si>
  <si>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</si>
  <si>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</si>
  <si>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</si>
  <si>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</si>
  <si>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</si>
  <si>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</si>
  <si>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</si>
  <si>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</si>
  <si>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</si>
  <si>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</si>
  <si>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</si>
  <si>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</si>
  <si>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</si>
  <si>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</si>
  <si>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</si>
  <si>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</si>
  <si>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</si>
  <si>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</si>
  <si>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</si>
  <si>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</si>
  <si>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</si>
  <si>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</si>
  <si>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</si>
  <si>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</si>
  <si>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</si>
  <si>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</si>
  <si>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</si>
  <si>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</si>
  <si>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</si>
  <si>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</si>
  <si>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</si>
  <si>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</si>
  <si>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</si>
  <si>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</si>
  <si>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</si>
  <si>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</si>
  <si>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</si>
  <si>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</si>
  <si>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</si>
  <si>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</si>
  <si>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</si>
  <si>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</si>
  <si>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</si>
  <si>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</si>
  <si>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</si>
  <si>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</si>
  <si>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</si>
  <si>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</si>
  <si>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</si>
  <si>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</si>
  <si>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</si>
  <si>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</si>
  <si>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</si>
  <si>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</si>
  <si>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</si>
  <si>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</si>
  <si>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</si>
  <si>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</si>
  <si>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</si>
  <si>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</si>
  <si>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</si>
  <si>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</si>
  <si>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</si>
  <si>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</si>
  <si>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</si>
  <si>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</si>
  <si>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</si>
  <si>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</si>
  <si>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</si>
  <si>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</si>
  <si>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</si>
  <si>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</si>
  <si>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</si>
  <si>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</si>
  <si>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</si>
  <si>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</si>
  <si>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</si>
  <si>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</si>
  <si>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</si>
  <si>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</si>
  <si>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</si>
  <si>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</si>
  <si>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</si>
  <si>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</si>
  <si>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</si>
  <si>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</si>
  <si>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</si>
  <si>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</si>
  <si>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</si>
  <si>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</si>
  <si>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</si>
  <si>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</si>
  <si>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</si>
  <si>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</si>
  <si>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</si>
  <si>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</si>
  <si>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</si>
  <si>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</si>
  <si>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</si>
  <si>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</si>
  <si>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</si>
  <si>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</si>
  <si>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</si>
  <si>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</si>
  <si>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</si>
  <si>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</si>
  <si>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</si>
  <si>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</si>
  <si>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</si>
  <si>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</si>
  <si>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</si>
  <si>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</si>
  <si>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</si>
  <si>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</si>
  <si>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</si>
  <si>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</si>
  <si>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</si>
  <si>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</si>
  <si>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</si>
  <si>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</si>
  <si>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</si>
  <si>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</si>
  <si>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</si>
  <si>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</si>
  <si>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</si>
  <si>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</si>
  <si>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</si>
  <si>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</si>
  <si>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</si>
  <si>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</si>
  <si>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</si>
  <si>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</si>
  <si>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</si>
  <si>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</si>
  <si>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</si>
  <si>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</si>
  <si>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</si>
  <si>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</si>
  <si>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</si>
  <si>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</si>
  <si>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</si>
  <si>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</si>
  <si>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</si>
  <si>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</si>
  <si>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</si>
  <si>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</si>
  <si>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</si>
  <si>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</si>
  <si>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</si>
  <si>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</si>
  <si>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</si>
  <si>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</si>
  <si>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</si>
  <si>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</si>
  <si>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</si>
  <si>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</si>
  <si>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</si>
  <si>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</si>
  <si>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</si>
  <si>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</si>
  <si>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</si>
  <si>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</si>
  <si>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</si>
  <si>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</si>
  <si>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</si>
  <si>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</si>
  <si>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</si>
  <si>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</si>
  <si>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</si>
  <si>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</si>
  <si>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</si>
  <si>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</si>
  <si>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</si>
  <si>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</si>
  <si>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</si>
  <si>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</si>
  <si>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</si>
  <si>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</si>
  <si>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</si>
  <si>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</si>
  <si>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</si>
  <si>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</si>
  <si>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</si>
  <si>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</si>
  <si>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</si>
  <si>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</si>
  <si>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</si>
  <si>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</si>
  <si>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</si>
  <si>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</si>
  <si>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</si>
  <si>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</si>
  <si>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</si>
  <si>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</si>
  <si>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</si>
  <si>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</si>
  <si>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</si>
  <si>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</si>
  <si>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</si>
  <si>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</si>
  <si>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</si>
  <si>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</si>
  <si>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</si>
  <si>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</si>
  <si>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</si>
  <si>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</si>
  <si>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</si>
  <si>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</si>
  <si>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</si>
  <si>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</si>
  <si>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</si>
  <si>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</si>
  <si>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</si>
  <si>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</si>
  <si>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</si>
  <si>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</si>
  <si>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</si>
  <si>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</si>
  <si>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</si>
  <si>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</si>
  <si>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</si>
  <si>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</si>
  <si>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</si>
  <si>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</si>
  <si>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</si>
  <si>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</si>
  <si>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</si>
  <si>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</si>
  <si>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</si>
  <si>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</si>
  <si>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</si>
  <si>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</si>
  <si>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</si>
  <si>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</si>
  <si>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</si>
  <si>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</si>
  <si>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</si>
  <si>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</si>
  <si>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</si>
  <si>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</si>
  <si>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</si>
  <si>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</si>
  <si>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</si>
  <si>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</si>
  <si>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</si>
  <si>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</si>
  <si>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</si>
  <si>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</si>
  <si>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</si>
  <si>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</si>
  <si>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</si>
  <si>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</si>
  <si>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</si>
  <si>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</si>
  <si>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</si>
  <si>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</si>
  <si>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</si>
  <si>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</si>
  <si>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</si>
  <si>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</si>
  <si>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</si>
  <si>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</si>
  <si>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</si>
  <si>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</si>
  <si>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</si>
  <si>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</si>
  <si>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</si>
  <si>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</si>
  <si>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</si>
  <si>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</si>
  <si>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</si>
  <si>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</si>
  <si>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</si>
  <si>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</si>
  <si>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</si>
  <si>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</si>
  <si>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</si>
  <si>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</si>
  <si>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</si>
  <si>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</si>
  <si>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</si>
  <si>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</si>
  <si>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</si>
  <si>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</si>
  <si>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</si>
  <si>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</si>
  <si>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</si>
  <si>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</si>
  <si>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</si>
  <si>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</si>
  <si>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</si>
  <si>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</si>
  <si>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</si>
  <si>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</si>
  <si>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</si>
  <si>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</si>
  <si>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</si>
  <si>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</si>
  <si>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</si>
  <si>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</si>
  <si>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</si>
  <si>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</si>
  <si>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</si>
  <si>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</si>
  <si>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</si>
  <si>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</si>
  <si>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</si>
  <si>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</si>
  <si>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</si>
  <si>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</si>
  <si>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</si>
  <si>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</si>
  <si>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</si>
  <si>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</si>
  <si>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</si>
  <si>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</si>
  <si>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</si>
  <si>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</si>
  <si>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</si>
  <si>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</si>
  <si>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</si>
  <si>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</si>
  <si>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</si>
  <si>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</si>
  <si>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</si>
  <si>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</si>
  <si>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</si>
  <si>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</si>
  <si>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</si>
  <si>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</si>
  <si>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</si>
  <si>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</si>
  <si>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</si>
  <si>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</si>
  <si>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</si>
  <si>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</si>
  <si>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</si>
  <si>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</si>
  <si>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</si>
  <si>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</si>
  <si>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</si>
  <si>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</si>
  <si>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</si>
  <si>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</si>
  <si>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</si>
  <si>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</si>
  <si>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</si>
  <si>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</si>
  <si>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</si>
  <si>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</si>
  <si>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</si>
  <si>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</si>
  <si>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</si>
  <si>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</si>
  <si>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</si>
  <si>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</si>
  <si>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</si>
  <si>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</si>
  <si>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</si>
  <si>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</si>
  <si>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</si>
  <si>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</si>
  <si>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</si>
  <si>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</si>
  <si>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</si>
  <si>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</si>
  <si>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</si>
  <si>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</si>
  <si>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</si>
  <si>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</si>
  <si>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</si>
  <si>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</si>
  <si>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</si>
  <si>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</si>
  <si>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</si>
  <si>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</si>
  <si>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</si>
  <si>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</si>
  <si>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</si>
  <si>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</si>
  <si>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</si>
  <si>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</si>
  <si>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</si>
  <si>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</si>
  <si>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</si>
  <si>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</si>
  <si>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</si>
  <si>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</si>
  <si>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</si>
  <si>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</si>
  <si>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</si>
  <si>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</si>
  <si>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</si>
  <si>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</si>
  <si>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</si>
  <si>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</si>
  <si>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</si>
  <si>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</si>
  <si>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</si>
  <si>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</si>
  <si>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</si>
  <si>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</si>
  <si>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</si>
  <si>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</si>
  <si>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</si>
  <si>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</si>
  <si>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</si>
  <si>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</si>
  <si>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</si>
  <si>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</si>
  <si>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</si>
  <si>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</si>
  <si>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</si>
  <si>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</si>
  <si>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</si>
  <si>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</si>
  <si>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</si>
  <si>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</si>
  <si>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</si>
  <si>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</si>
  <si>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</si>
  <si>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</si>
  <si>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</si>
  <si>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</si>
  <si>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</si>
  <si>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</si>
  <si>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</si>
  <si>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</si>
  <si>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</si>
  <si>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</si>
  <si>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</si>
  <si>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</si>
  <si>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</si>
  <si>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</si>
  <si>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</si>
  <si>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</si>
  <si>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</si>
  <si>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</si>
  <si>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</si>
  <si>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</si>
  <si>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</si>
  <si>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</si>
  <si>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</si>
  <si>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</si>
  <si>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</si>
  <si>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</si>
  <si>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</si>
  <si>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</si>
  <si>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</si>
  <si>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</si>
  <si>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</si>
  <si>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</si>
  <si>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</si>
  <si>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</si>
  <si>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</si>
  <si>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</si>
  <si>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</si>
  <si>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</si>
  <si>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</si>
  <si>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</si>
  <si>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</si>
  <si>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</si>
  <si>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</si>
  <si>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</si>
  <si>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</si>
  <si>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</si>
  <si>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</si>
  <si>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</si>
  <si>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</si>
  <si>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</si>
  <si>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</si>
  <si>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</si>
  <si>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</si>
  <si>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</si>
  <si>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</si>
  <si>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</si>
  <si>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</si>
  <si>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</si>
  <si>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</si>
  <si>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</si>
  <si>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</si>
  <si>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</si>
  <si>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</si>
  <si>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</si>
  <si>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</si>
  <si>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</si>
  <si>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</si>
  <si>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</si>
  <si>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</si>
  <si>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</si>
  <si>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</si>
  <si>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</si>
  <si>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</si>
  <si>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</si>
  <si>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</si>
  <si>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</si>
  <si>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</si>
  <si>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</si>
  <si>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</si>
  <si>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</si>
  <si>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</si>
  <si>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</si>
  <si>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</si>
  <si>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</si>
  <si>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</si>
  <si>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</si>
  <si>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</si>
  <si>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</si>
  <si>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</si>
  <si>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</si>
  <si>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</si>
  <si>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</si>
  <si>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</si>
  <si>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</si>
  <si>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</si>
  <si>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</si>
  <si>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</si>
  <si>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</si>
  <si>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</si>
  <si>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</si>
  <si>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</si>
  <si>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</si>
  <si>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</si>
  <si>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</si>
  <si>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</si>
  <si>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</si>
  <si>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</si>
  <si>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</si>
  <si>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</si>
  <si>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</si>
  <si>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</si>
  <si>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</si>
  <si>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</si>
  <si>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</si>
  <si>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</si>
  <si>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</si>
  <si>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</si>
  <si>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</si>
  <si>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</si>
  <si>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</si>
  <si>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</si>
  <si>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</si>
  <si>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</si>
  <si>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</si>
  <si>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</si>
  <si>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</si>
  <si>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</si>
  <si>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</si>
  <si>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</si>
  <si>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</si>
  <si>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</si>
  <si>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</si>
  <si>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</si>
  <si>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</si>
  <si>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</si>
  <si>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</si>
  <si>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</si>
  <si>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</si>
  <si>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</si>
  <si>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</si>
  <si>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</si>
  <si>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</si>
  <si>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</si>
  <si>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</si>
  <si>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</si>
  <si>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</si>
  <si>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</si>
  <si>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</si>
  <si>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</si>
  <si>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</si>
  <si>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</si>
  <si>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</si>
  <si>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</si>
  <si>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</si>
  <si>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</si>
  <si>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</si>
  <si>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</si>
  <si>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</si>
  <si>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</si>
  <si>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</si>
  <si>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</si>
  <si>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</si>
  <si>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</si>
  <si>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</si>
  <si>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</si>
  <si>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</si>
  <si>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</si>
  <si>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</si>
  <si>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</si>
  <si>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</si>
  <si>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</si>
  <si>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</si>
  <si>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</si>
  <si>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</si>
  <si>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</si>
  <si>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</si>
  <si>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</si>
  <si>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</si>
  <si>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</si>
  <si>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</si>
  <si>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</si>
  <si>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</si>
  <si>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</si>
  <si>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</si>
  <si>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</si>
  <si>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</si>
  <si>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</si>
  <si>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</si>
  <si>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</si>
  <si>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</si>
  <si>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</si>
  <si>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</si>
  <si>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</si>
  <si>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</si>
  <si>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</si>
  <si>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</si>
  <si>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</si>
  <si>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</si>
  <si>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</si>
  <si>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</si>
  <si>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</si>
  <si>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</si>
  <si>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</si>
  <si>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</si>
  <si>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</si>
  <si>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</si>
  <si>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</si>
  <si>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</si>
  <si>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</si>
  <si>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</si>
  <si>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</si>
  <si>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</si>
  <si>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</si>
  <si>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</si>
  <si>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</si>
  <si>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</si>
  <si>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</si>
  <si>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</si>
  <si>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</si>
  <si>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</si>
  <si>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</si>
  <si>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</si>
  <si>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</si>
  <si>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</si>
  <si>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</si>
  <si>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</si>
  <si>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</si>
  <si>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</si>
  <si>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</si>
  <si>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</si>
  <si>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</si>
  <si>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</si>
  <si>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</si>
  <si>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</si>
  <si>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</si>
  <si>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</si>
  <si>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</si>
  <si>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</si>
  <si>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</si>
  <si>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</si>
  <si>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</si>
  <si>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</si>
  <si>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</si>
  <si>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</si>
  <si>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</si>
  <si>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</si>
  <si>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</si>
  <si>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</si>
  <si>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</si>
  <si>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</si>
  <si>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</si>
  <si>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</si>
  <si>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</si>
  <si>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</si>
  <si>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</si>
  <si>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</si>
  <si>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</si>
  <si>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</si>
  <si>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</si>
  <si>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</si>
  <si>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</si>
  <si>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</si>
  <si>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</si>
  <si>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</si>
  <si>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</si>
  <si>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</si>
  <si>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</si>
  <si>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</si>
  <si>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</si>
  <si>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</si>
  <si>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</si>
  <si>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</si>
  <si>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</si>
  <si>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</si>
  <si>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</si>
  <si>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</si>
  <si>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</si>
  <si>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</si>
  <si>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</si>
  <si>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</si>
  <si>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</si>
  <si>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</si>
  <si>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</si>
  <si>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</si>
  <si>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</si>
  <si>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</si>
  <si>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</si>
  <si>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</si>
  <si>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</si>
  <si>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</si>
  <si>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</si>
  <si>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</si>
  <si>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</si>
  <si>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</si>
  <si>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</si>
  <si>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</si>
  <si>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</si>
  <si>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</si>
  <si>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</si>
  <si>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</si>
  <si>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</si>
  <si>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</si>
  <si>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</si>
  <si>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</si>
  <si>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</si>
  <si>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</si>
  <si>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</si>
  <si>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</si>
  <si>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</si>
  <si>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</si>
  <si>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</si>
  <si>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</si>
  <si>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</si>
  <si>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</si>
  <si>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</si>
  <si>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</si>
  <si>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</si>
  <si>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</si>
  <si>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</si>
  <si>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</si>
  <si>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</si>
  <si>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</si>
  <si>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</si>
  <si>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</si>
  <si>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</si>
  <si>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</si>
  <si>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</si>
  <si>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</si>
  <si>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</si>
  <si>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</si>
  <si>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</si>
  <si>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</si>
  <si>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</si>
  <si>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</si>
  <si>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</si>
  <si>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</si>
  <si>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</si>
  <si>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</si>
  <si>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</si>
  <si>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</si>
  <si>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</si>
  <si>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</si>
  <si>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</si>
  <si>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</si>
  <si>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</si>
  <si>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</si>
  <si>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</si>
  <si>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</si>
  <si>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</si>
  <si>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</si>
  <si>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</si>
  <si>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</si>
  <si>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</si>
  <si>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</si>
  <si>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</si>
  <si>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</si>
  <si>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</si>
  <si>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</si>
  <si>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</si>
  <si>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</si>
  <si>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</si>
  <si>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</si>
  <si>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</si>
  <si>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</si>
  <si>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</si>
  <si>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</si>
  <si>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</si>
  <si>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</si>
  <si>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</si>
  <si>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</si>
  <si>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</si>
  <si>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</si>
  <si>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</si>
  <si>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</si>
  <si>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</si>
  <si>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</si>
  <si>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</si>
  <si>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</si>
  <si>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</si>
  <si>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</si>
  <si>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</si>
  <si>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</si>
  <si>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</si>
  <si>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</si>
  <si>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</si>
  <si>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</si>
  <si>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</si>
  <si>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</si>
  <si>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</si>
  <si>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</si>
  <si>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</si>
  <si>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</si>
  <si>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</si>
  <si>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</si>
  <si>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</si>
  <si>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</si>
  <si>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</si>
  <si>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</si>
  <si>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</si>
  <si>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</si>
  <si>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</si>
  <si>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</si>
  <si>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</si>
  <si>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</si>
  <si>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</si>
  <si>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</si>
  <si>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</si>
  <si>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</si>
  <si>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</si>
  <si>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</si>
  <si>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</si>
  <si>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</si>
  <si>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</si>
  <si>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</si>
  <si>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</si>
  <si>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</si>
  <si>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</si>
  <si>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</si>
  <si>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</si>
  <si>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</si>
  <si>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</si>
  <si>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</si>
  <si>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</si>
  <si>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</si>
  <si>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</si>
  <si>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</si>
  <si>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</si>
  <si>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</si>
  <si>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</si>
  <si>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</si>
  <si>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</si>
  <si>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</si>
  <si>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</si>
  <si>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</si>
  <si>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</si>
  <si>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</si>
  <si>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</si>
  <si>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</si>
  <si>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</si>
  <si>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</si>
  <si>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</si>
  <si>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</si>
  <si>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</si>
  <si>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</si>
  <si>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</si>
  <si>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</si>
  <si>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</si>
  <si>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</si>
  <si>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</si>
  <si>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</si>
  <si>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</si>
  <si>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</si>
  <si>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</si>
  <si>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</si>
  <si>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</si>
  <si>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</si>
  <si>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</si>
  <si>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</si>
  <si>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</si>
  <si>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</si>
  <si>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</si>
  <si>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</si>
  <si>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</si>
  <si>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</si>
  <si>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</si>
  <si>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</si>
  <si>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</si>
  <si>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</si>
  <si>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</si>
  <si>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</si>
  <si>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</si>
  <si>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</si>
  <si>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</si>
  <si>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</si>
  <si>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</si>
  <si>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</si>
  <si>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</si>
  <si>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</si>
  <si>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</si>
  <si>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</si>
  <si>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</si>
  <si>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</si>
  <si>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</si>
  <si>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</si>
  <si>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</si>
  <si>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</si>
  <si>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</si>
  <si>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</si>
  <si>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</si>
  <si>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</si>
  <si>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</si>
  <si>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</si>
  <si>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</si>
  <si>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</si>
  <si>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</si>
  <si>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</si>
  <si>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</si>
  <si>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</si>
  <si>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</si>
  <si>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</si>
  <si>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</si>
  <si>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</si>
  <si>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</si>
  <si>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</si>
  <si>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</si>
  <si>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</si>
  <si>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</si>
  <si>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</si>
  <si>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</si>
  <si>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</si>
  <si>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</si>
  <si>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</si>
  <si>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</si>
  <si>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</si>
  <si>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</si>
  <si>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</si>
  <si>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</si>
  <si>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</si>
  <si>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</si>
  <si>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</si>
  <si>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</si>
  <si>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</si>
  <si>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</si>
  <si>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</si>
  <si>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</si>
  <si>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</si>
  <si>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</si>
  <si>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</si>
  <si>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</si>
  <si>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</si>
  <si>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</si>
  <si>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</si>
  <si>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</si>
  <si>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</si>
  <si>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</si>
  <si>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</si>
  <si>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</si>
  <si>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</si>
  <si>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</si>
  <si>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</si>
  <si>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</si>
  <si>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</si>
  <si>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</si>
  <si>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</si>
  <si>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</si>
  <si>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</si>
  <si>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</si>
  <si>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</si>
  <si>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</si>
  <si>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</si>
  <si>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</si>
  <si>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</si>
  <si>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</si>
  <si>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</si>
  <si>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</si>
  <si>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</si>
  <si>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</si>
  <si>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</si>
  <si>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</si>
  <si>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</si>
  <si>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</si>
  <si>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</si>
  <si>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</si>
  <si>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</si>
  <si>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</si>
  <si>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</si>
  <si>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</si>
  <si>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</si>
  <si>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</si>
  <si>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</si>
  <si>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</si>
  <si>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</si>
  <si>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</si>
  <si>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</si>
  <si>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</si>
  <si>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</si>
  <si>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</si>
  <si>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</si>
  <si>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</si>
  <si>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</si>
  <si>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</si>
  <si>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</si>
  <si>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</si>
  <si>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</si>
  <si>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</si>
  <si>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</si>
  <si>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</si>
  <si>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</si>
  <si>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</si>
  <si>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</si>
  <si>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</si>
  <si>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</si>
  <si>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</si>
  <si>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</si>
  <si>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</si>
  <si>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</si>
  <si>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</si>
  <si>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</si>
  <si>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</si>
  <si>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</si>
  <si>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</si>
  <si>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</si>
  <si>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</si>
  <si>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</si>
  <si>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</si>
  <si>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</si>
  <si>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</si>
  <si>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</si>
  <si>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</si>
  <si>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</si>
  <si>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</si>
  <si>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</si>
  <si>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</si>
  <si>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</si>
  <si>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</si>
  <si>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</si>
  <si>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</si>
  <si>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</si>
  <si>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</si>
  <si>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</si>
  <si>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</si>
  <si>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</si>
  <si>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</si>
  <si>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</si>
  <si>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</si>
  <si>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</si>
  <si>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</si>
  <si>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</si>
  <si>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</si>
  <si>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</si>
  <si>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</si>
  <si>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</si>
  <si>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</si>
  <si>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</si>
  <si>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</si>
  <si>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</si>
  <si>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</si>
  <si>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</si>
  <si>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</si>
  <si>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</si>
  <si>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</si>
  <si>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</si>
  <si>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</si>
  <si>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</si>
  <si>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</si>
  <si>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</si>
  <si>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</si>
  <si>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</si>
  <si>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</si>
  <si>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</si>
  <si>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</si>
  <si>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</si>
  <si>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</si>
  <si>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</si>
  <si>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</si>
  <si>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</si>
  <si>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</si>
  <si>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</si>
  <si>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</si>
  <si>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</si>
  <si>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</si>
  <si>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</si>
  <si>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</si>
  <si>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</si>
  <si>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</si>
  <si>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</si>
  <si>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</si>
  <si>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</si>
  <si>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</si>
  <si>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</si>
  <si>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</si>
  <si>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</si>
  <si>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</si>
  <si>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</si>
  <si>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</si>
  <si>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</si>
  <si>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</si>
  <si>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</si>
  <si>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</si>
  <si>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</si>
  <si>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</si>
  <si>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</si>
  <si>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</si>
  <si>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</si>
  <si>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</si>
  <si>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</si>
  <si>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</si>
  <si>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</si>
  <si>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</si>
  <si>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</si>
  <si>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</si>
  <si>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</si>
  <si>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</si>
  <si>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</si>
  <si>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</si>
  <si>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</si>
  <si>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</si>
  <si>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</si>
  <si>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</si>
  <si>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</si>
  <si>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</si>
  <si>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</si>
  <si>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</si>
  <si>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</si>
  <si>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</si>
  <si>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</si>
  <si>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</si>
  <si>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</si>
  <si>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</si>
  <si>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</si>
  <si>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</si>
  <si>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</si>
  <si>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</si>
  <si>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</si>
  <si>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</si>
  <si>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</si>
  <si>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</si>
  <si>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</si>
  <si>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</si>
  <si>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</si>
  <si>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</si>
  <si>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</si>
  <si>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</si>
  <si>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</si>
  <si>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</si>
  <si>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</si>
  <si>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</si>
  <si>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</si>
  <si>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</si>
  <si>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</si>
  <si>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</si>
  <si>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</si>
  <si>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</si>
  <si>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</si>
  <si>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</si>
  <si>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</si>
  <si>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</si>
  <si>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</si>
  <si>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</si>
  <si>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</si>
  <si>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</si>
  <si>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</si>
  <si>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</si>
  <si>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</si>
  <si>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</si>
  <si>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</si>
  <si>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</si>
  <si>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</si>
  <si>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</si>
  <si>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</si>
  <si>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</si>
  <si>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</si>
  <si>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</si>
  <si>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</si>
  <si>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</si>
  <si>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</si>
  <si>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</si>
  <si>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</si>
  <si>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</si>
  <si>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</si>
  <si>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</si>
  <si>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</si>
  <si>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</si>
  <si>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</si>
  <si>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</si>
  <si>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</si>
  <si>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</si>
  <si>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</si>
  <si>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</si>
  <si>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</si>
  <si>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</si>
  <si>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</si>
  <si>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</si>
  <si>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</si>
  <si>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</si>
  <si>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</si>
  <si>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</si>
  <si>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</si>
  <si>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</si>
  <si>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</si>
  <si>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</si>
  <si>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</si>
  <si>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</si>
  <si>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</si>
  <si>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</si>
  <si>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</si>
  <si>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</si>
  <si>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</si>
  <si>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</si>
  <si>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</si>
  <si>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</si>
  <si>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</si>
  <si>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</si>
  <si>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</si>
  <si>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</si>
  <si>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</si>
  <si>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</si>
  <si>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</si>
  <si>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</si>
  <si>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</si>
  <si>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</si>
  <si>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</si>
  <si>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</si>
  <si>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</si>
  <si>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</si>
  <si>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</si>
  <si>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</si>
  <si>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</si>
  <si>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</si>
  <si>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</si>
  <si>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</si>
  <si>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</si>
  <si>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</si>
  <si>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</si>
  <si>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</si>
  <si>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</si>
  <si>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</si>
  <si>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</si>
  <si>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</si>
  <si>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</si>
  <si>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</si>
  <si>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</si>
  <si>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</si>
  <si>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</si>
  <si>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</si>
  <si>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</si>
  <si>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</si>
  <si>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</si>
  <si>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</si>
  <si>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</si>
  <si>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</si>
  <si>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</si>
  <si>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</si>
  <si>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</si>
  <si>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</si>
  <si>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</si>
  <si>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</si>
  <si>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</si>
  <si>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</si>
  <si>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</si>
  <si>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</si>
  <si>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</si>
  <si>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</si>
  <si>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</si>
  <si>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</si>
  <si>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</si>
  <si>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</si>
  <si>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</si>
  <si>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</si>
  <si>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</si>
  <si>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</si>
  <si>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</si>
  <si>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</si>
  <si>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</si>
  <si>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</si>
  <si>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</si>
  <si>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</si>
  <si>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</si>
  <si>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</si>
  <si>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</si>
  <si>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</si>
  <si>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</si>
  <si>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</si>
  <si>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</si>
  <si>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</si>
  <si>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</si>
  <si>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</si>
  <si>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</si>
  <si>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</si>
  <si>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</si>
  <si>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</si>
  <si>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</si>
  <si>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</si>
  <si>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</si>
  <si>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</si>
  <si>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</si>
  <si>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</si>
  <si>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</si>
  <si>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</si>
  <si>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</si>
  <si>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</si>
  <si>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</si>
  <si>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</si>
  <si>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</si>
  <si>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</si>
  <si>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</si>
  <si>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</si>
  <si>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</si>
  <si>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</si>
  <si>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</si>
  <si>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</si>
  <si>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</si>
  <si>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</si>
  <si>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</si>
  <si>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</si>
  <si>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</si>
  <si>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</si>
  <si>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</si>
  <si>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</si>
  <si>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</si>
  <si>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</si>
  <si>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</si>
  <si>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</si>
  <si>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</si>
  <si>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</si>
  <si>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</si>
  <si>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</si>
  <si>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</si>
  <si>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</si>
  <si>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</si>
  <si>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</si>
  <si>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</si>
  <si>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</si>
  <si>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</si>
  <si>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</si>
  <si>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</si>
  <si>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</si>
  <si>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</si>
  <si>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</si>
  <si>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</si>
  <si>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</si>
  <si>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</si>
  <si>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</si>
  <si>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</si>
  <si>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</si>
  <si>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</si>
  <si>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</si>
  <si>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</si>
  <si>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</si>
  <si>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</si>
  <si>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</si>
  <si>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</si>
  <si>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</si>
  <si>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</si>
  <si>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</si>
  <si>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</si>
  <si>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</si>
  <si>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</si>
  <si>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</si>
  <si>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</si>
  <si>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</si>
  <si>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</si>
  <si>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</si>
  <si>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</si>
  <si>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</si>
  <si>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</si>
  <si>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</si>
  <si>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</si>
  <si>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</si>
  <si>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</si>
  <si>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</si>
  <si>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</si>
  <si>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</si>
  <si>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</si>
  <si>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</si>
  <si>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</si>
  <si>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</si>
  <si>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</si>
  <si>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</si>
  <si>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</si>
  <si>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</si>
  <si>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</si>
  <si>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</si>
  <si>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</si>
  <si>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</si>
  <si>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</si>
  <si>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</si>
  <si>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</si>
  <si>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</si>
  <si>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</si>
  <si>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</si>
  <si>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</si>
  <si>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</si>
  <si>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</si>
  <si>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</si>
  <si>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</si>
  <si>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</si>
  <si>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</si>
  <si>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</si>
  <si>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</si>
  <si>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</si>
  <si>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</si>
  <si>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</si>
  <si>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</si>
  <si>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</si>
  <si>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</si>
  <si>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</si>
  <si>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</si>
  <si>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</si>
  <si>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</si>
  <si>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</si>
  <si>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</si>
  <si>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</si>
  <si>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</si>
  <si>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</si>
  <si>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</si>
  <si>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</si>
  <si>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</si>
  <si>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</si>
  <si>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</si>
  <si>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</si>
  <si>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</si>
  <si>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</si>
  <si>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</si>
  <si>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</si>
  <si>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</si>
  <si>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</si>
  <si>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</si>
  <si>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</si>
  <si>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</si>
  <si>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</si>
  <si>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</si>
  <si>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</si>
  <si>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</si>
  <si>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</si>
  <si>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</si>
  <si>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</si>
  <si>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</si>
  <si>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</si>
  <si>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</si>
  <si>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</si>
  <si>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</si>
  <si>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</si>
  <si>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</si>
  <si>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</si>
  <si>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</si>
  <si>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</si>
  <si>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</si>
  <si>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</si>
  <si>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</si>
  <si>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</si>
  <si>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</si>
  <si>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</si>
  <si>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</si>
  <si>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</si>
  <si>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</si>
  <si>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</si>
  <si>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</si>
  <si>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</si>
  <si>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</si>
  <si>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</si>
  <si>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</si>
  <si>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</si>
  <si>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</si>
  <si>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</si>
  <si>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</si>
  <si>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</si>
  <si>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</si>
  <si>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</si>
  <si>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</si>
  <si>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</si>
  <si>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</si>
  <si>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</si>
  <si>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</si>
  <si>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</si>
  <si>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</si>
  <si>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</si>
  <si>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</si>
  <si>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</si>
  <si>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</si>
  <si>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</si>
  <si>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</si>
  <si>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</si>
  <si>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</si>
  <si>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</si>
  <si>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</si>
  <si>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</si>
  <si>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</si>
  <si>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</si>
  <si>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</si>
  <si>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</si>
  <si>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</si>
  <si>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</si>
  <si>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</si>
  <si>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</si>
  <si>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</si>
  <si>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</si>
  <si>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</si>
  <si>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</si>
  <si>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</si>
  <si>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</si>
  <si>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</si>
  <si>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</si>
  <si>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</si>
  <si>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</si>
  <si>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</si>
  <si>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</si>
  <si>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</si>
  <si>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</si>
  <si>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</si>
  <si>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</si>
  <si>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</si>
  <si>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</si>
  <si>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</si>
  <si>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</si>
  <si>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</si>
  <si>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</si>
  <si>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</si>
  <si>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</si>
  <si>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</si>
  <si>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</si>
  <si>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</si>
  <si>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</si>
  <si>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</si>
  <si>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</si>
  <si>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</si>
  <si>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</si>
  <si>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</si>
  <si>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</si>
  <si>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</si>
  <si>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</si>
  <si>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</si>
  <si>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</si>
  <si>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</si>
  <si>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</si>
  <si>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</si>
  <si>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</si>
  <si>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</si>
  <si>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</si>
  <si>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</si>
  <si>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</si>
  <si>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</si>
  <si>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</si>
  <si>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</si>
  <si>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</si>
  <si>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</si>
  <si>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</si>
  <si>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</si>
  <si>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</si>
  <si>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</si>
  <si>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</si>
  <si>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</si>
  <si>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</si>
  <si>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</si>
  <si>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</si>
  <si>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</si>
  <si>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</si>
  <si>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</si>
  <si>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</si>
  <si>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</si>
  <si>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</si>
  <si>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</si>
  <si>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</si>
  <si>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</si>
  <si>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</si>
  <si>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</si>
  <si>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</si>
  <si>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</si>
  <si>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</si>
  <si>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</si>
  <si>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</si>
  <si>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</si>
  <si>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</si>
  <si>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</si>
  <si>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</si>
  <si>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</si>
  <si>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</si>
  <si>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</si>
  <si>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</si>
  <si>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</si>
  <si>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</si>
  <si>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</si>
  <si>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</si>
  <si>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</si>
  <si>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</si>
  <si>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</si>
  <si>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</si>
  <si>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</si>
  <si>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</si>
  <si>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</si>
  <si>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</si>
  <si>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</si>
  <si>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</si>
  <si>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</si>
  <si>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</si>
  <si>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</si>
  <si>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</si>
  <si>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</si>
  <si>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</si>
  <si>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</si>
  <si>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</si>
  <si>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</si>
  <si>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</si>
  <si>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</si>
  <si>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</si>
  <si>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</si>
  <si>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</si>
  <si>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</si>
  <si>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</si>
  <si>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</si>
  <si>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</si>
  <si>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</si>
  <si>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</si>
  <si>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</si>
  <si>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</si>
  <si>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</si>
  <si>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</si>
  <si>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</si>
  <si>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</si>
  <si>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</si>
  <si>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</si>
  <si>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</si>
  <si>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</si>
  <si>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</si>
  <si>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</si>
  <si>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</si>
  <si>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</si>
  <si>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</si>
  <si>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</si>
  <si>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</si>
  <si>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</si>
  <si>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</si>
  <si>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</si>
  <si>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</si>
  <si>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</si>
  <si>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</si>
  <si>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</si>
  <si>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</si>
  <si>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</si>
  <si>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</si>
  <si>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</si>
  <si>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</si>
  <si>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</si>
  <si>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</si>
  <si>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</si>
  <si>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</si>
  <si>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</si>
  <si>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</si>
  <si>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</si>
  <si>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</si>
  <si>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</si>
  <si>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</si>
  <si>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</si>
  <si>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</si>
  <si>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</si>
  <si>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</si>
  <si>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</si>
  <si>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</si>
  <si>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</si>
  <si>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</si>
  <si>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</si>
  <si>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</si>
  <si>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</si>
  <si>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</si>
  <si>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</si>
  <si>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</si>
  <si>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</si>
  <si>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</si>
  <si>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</si>
  <si>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</si>
  <si>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</si>
  <si>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</si>
  <si>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</si>
  <si>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</si>
  <si>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</si>
  <si>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</si>
  <si>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</si>
  <si>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</si>
  <si>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</si>
  <si>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</si>
  <si>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</si>
  <si>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</si>
  <si>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</si>
  <si>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</si>
  <si>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</si>
  <si>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</si>
  <si>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</si>
  <si>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</si>
  <si>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</si>
  <si>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</si>
  <si>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</si>
  <si>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</si>
  <si>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</si>
  <si>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</si>
  <si>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</si>
  <si>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</si>
  <si>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</si>
  <si>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</si>
  <si>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</si>
  <si>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</si>
  <si>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</si>
  <si>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</si>
  <si>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</si>
  <si>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</si>
  <si>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</si>
  <si>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</si>
  <si>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</si>
  <si>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</si>
  <si>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</si>
  <si>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</si>
  <si>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</si>
  <si>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</si>
  <si>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</si>
  <si>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</si>
  <si>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</si>
  <si>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</si>
  <si>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</si>
  <si>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</si>
  <si>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</si>
  <si>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</si>
  <si>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</si>
  <si>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</si>
  <si>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</si>
  <si>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</si>
  <si>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</si>
  <si>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</si>
  <si>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</si>
  <si>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</si>
  <si>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</si>
  <si>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</si>
  <si>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</si>
  <si>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</si>
  <si>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</si>
  <si>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</si>
  <si>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</si>
  <si>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</si>
  <si>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</si>
  <si>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</si>
  <si>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</si>
  <si>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</si>
  <si>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</si>
  <si>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</si>
  <si>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</si>
  <si>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</si>
  <si>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</si>
  <si>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</si>
  <si>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</si>
  <si>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</si>
  <si>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</si>
  <si>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</si>
  <si>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</si>
  <si>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</si>
  <si>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</si>
  <si>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</si>
  <si>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</si>
  <si>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</si>
  <si>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</si>
  <si>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</si>
  <si>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</si>
  <si>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</si>
  <si>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</si>
  <si>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</si>
  <si>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</si>
  <si>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</si>
  <si>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</si>
  <si>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</si>
  <si>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</si>
  <si>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</si>
  <si>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</si>
  <si>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</si>
  <si>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</si>
  <si>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</si>
  <si>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</si>
  <si>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</si>
  <si>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</si>
  <si>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</si>
  <si>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</si>
  <si>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</si>
  <si>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</si>
  <si>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</si>
  <si>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</si>
  <si>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</si>
  <si>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</si>
  <si>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</si>
  <si>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</si>
  <si>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</si>
  <si>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</si>
  <si>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</si>
  <si>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</si>
  <si>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</si>
  <si>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</si>
  <si>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</si>
  <si>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</si>
  <si>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</si>
  <si>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</si>
  <si>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</si>
  <si>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</si>
  <si>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</si>
  <si>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</si>
  <si>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</si>
  <si>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</si>
  <si>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</si>
  <si>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</si>
  <si>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</si>
  <si>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</si>
  <si>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</si>
  <si>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</si>
  <si>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</si>
  <si>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</si>
  <si>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</si>
  <si>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</si>
  <si>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</si>
  <si>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</si>
  <si>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</si>
  <si>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</si>
  <si>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</si>
  <si>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</si>
  <si>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</si>
  <si>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</si>
  <si>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</si>
  <si>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</si>
  <si>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</si>
  <si>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</si>
  <si>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</si>
  <si>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</si>
  <si>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</si>
  <si>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</si>
  <si>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</si>
  <si>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</si>
  <si>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</si>
  <si>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</si>
  <si>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</si>
  <si>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</si>
  <si>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</si>
  <si>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</si>
  <si>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</si>
  <si>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</si>
  <si>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</si>
  <si>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</si>
  <si>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</si>
  <si>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</si>
  <si>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</si>
  <si>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</si>
  <si>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</si>
  <si>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</si>
  <si>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</si>
  <si>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</si>
  <si>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</si>
  <si>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</si>
  <si>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</si>
  <si>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</si>
  <si>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</si>
  <si>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</si>
  <si>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</si>
  <si>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</si>
  <si>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</si>
  <si>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</si>
  <si>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</si>
  <si>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</si>
  <si>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</si>
  <si>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</si>
  <si>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</si>
  <si>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</si>
  <si>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</si>
  <si>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</si>
  <si>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</si>
  <si>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</si>
  <si>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</si>
  <si>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</si>
  <si>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</si>
  <si>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</si>
  <si>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</si>
  <si>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</si>
  <si>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</si>
  <si>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</si>
  <si>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</si>
  <si>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</si>
  <si>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</si>
  <si>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</si>
  <si>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</si>
  <si>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</si>
  <si>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</si>
  <si>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</si>
  <si>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</si>
  <si>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</si>
  <si>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</si>
  <si>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</si>
  <si>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</si>
  <si>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</si>
  <si>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</si>
  <si>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</si>
  <si>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</si>
  <si>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</si>
  <si>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</si>
  <si>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</si>
  <si>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</si>
  <si>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</si>
  <si>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</si>
  <si>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</si>
  <si>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</si>
  <si>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</si>
  <si>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</si>
  <si>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</si>
  <si>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</si>
  <si>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</si>
  <si>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</si>
  <si>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</si>
  <si>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</si>
  <si>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</si>
  <si>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</si>
  <si>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</si>
  <si>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</si>
  <si>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</si>
  <si>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</si>
  <si>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</si>
  <si>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</si>
  <si>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</si>
  <si>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</si>
  <si>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</si>
  <si>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</si>
  <si>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</si>
  <si>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</si>
  <si>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</si>
  <si>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</si>
  <si>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</si>
  <si>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</si>
  <si>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</si>
  <si>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</si>
  <si>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</si>
  <si>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</si>
  <si>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</si>
  <si>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</si>
  <si>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</si>
  <si>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</si>
  <si>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</si>
  <si>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</si>
  <si>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</si>
  <si>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</si>
  <si>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</si>
  <si>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</si>
  <si>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</si>
  <si>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</si>
  <si>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</si>
  <si>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</si>
  <si>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</si>
  <si>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</si>
  <si>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</si>
  <si>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</si>
  <si>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</si>
  <si>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</si>
  <si>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</si>
  <si>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</si>
  <si>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</si>
  <si>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</si>
  <si>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</si>
  <si>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</si>
  <si>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</si>
  <si>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</si>
  <si>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</si>
  <si>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</si>
  <si>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</si>
  <si>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</si>
  <si>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</si>
  <si>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</si>
  <si>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</si>
  <si>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</si>
  <si>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</si>
  <si>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</si>
  <si>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</si>
  <si>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</si>
  <si>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</si>
  <si>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</si>
  <si>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</si>
  <si>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</si>
  <si>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</si>
  <si>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</si>
  <si>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</si>
  <si>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</si>
  <si>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</si>
  <si>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</si>
  <si>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</si>
  <si>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</si>
  <si>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</si>
  <si>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</si>
  <si>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</si>
  <si>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</si>
  <si>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</si>
  <si>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</si>
  <si>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</si>
  <si>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</si>
  <si>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</si>
  <si>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</si>
  <si>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</si>
  <si>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</si>
  <si>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</si>
  <si>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</si>
  <si>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</si>
  <si>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</si>
  <si>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</si>
  <si>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</si>
  <si>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</si>
  <si>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</si>
  <si>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</si>
  <si>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</si>
  <si>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</si>
  <si>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</si>
  <si>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</si>
  <si>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</si>
  <si>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</si>
  <si>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</si>
  <si>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</si>
  <si>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</si>
  <si>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</si>
  <si>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</si>
  <si>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</si>
  <si>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</si>
  <si>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</si>
  <si>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</si>
  <si>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</si>
  <si>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</si>
  <si>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</si>
  <si>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</si>
  <si>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</si>
  <si>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</si>
  <si>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</si>
  <si>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</si>
  <si>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</si>
  <si>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</si>
  <si>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</si>
  <si>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</si>
  <si>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</si>
  <si>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</si>
  <si>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</si>
  <si>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</si>
  <si>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</si>
  <si>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</si>
  <si>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</si>
  <si>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</si>
  <si>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</si>
  <si>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</si>
  <si>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</si>
  <si>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</si>
  <si>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</si>
  <si>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</si>
  <si>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</si>
  <si>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</si>
  <si>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</si>
  <si>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</si>
  <si>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</si>
  <si>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</si>
  <si>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</si>
  <si>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</si>
  <si>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</si>
  <si>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</si>
  <si>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</si>
  <si>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</si>
  <si>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</si>
  <si>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</si>
  <si>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</si>
  <si>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</si>
  <si>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</si>
  <si>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</si>
  <si>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</si>
  <si>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</si>
  <si>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</si>
  <si>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</si>
  <si>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</si>
  <si>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</si>
  <si>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</si>
  <si>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</si>
  <si>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</si>
  <si>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</si>
  <si>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</si>
  <si>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</si>
  <si>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</si>
  <si>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</si>
  <si>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</si>
  <si>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</si>
  <si>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</si>
  <si>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</si>
  <si>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</si>
  <si>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</si>
  <si>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</si>
  <si>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</si>
  <si>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</si>
  <si>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</si>
  <si>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</si>
  <si>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</si>
  <si>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</si>
  <si>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</si>
  <si>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</si>
  <si>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</si>
  <si>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</si>
  <si>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</si>
  <si>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</si>
  <si>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</si>
  <si>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</si>
  <si>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</si>
  <si>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</si>
  <si>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</si>
  <si>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</si>
  <si>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</si>
  <si>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</si>
  <si>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</si>
  <si>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</si>
  <si>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</si>
  <si>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</si>
  <si>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</si>
  <si>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</si>
  <si>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</si>
  <si>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</si>
  <si>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</si>
  <si>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</si>
  <si>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</si>
  <si>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</si>
  <si>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</si>
  <si>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</si>
  <si>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</si>
  <si>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</si>
  <si>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</si>
  <si>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</si>
  <si>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</si>
  <si>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</si>
  <si>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</si>
  <si>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</si>
  <si>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</si>
  <si>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</si>
  <si>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</si>
  <si>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</si>
  <si>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</si>
  <si>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</si>
  <si>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</si>
  <si>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</si>
  <si>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</si>
  <si>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</si>
  <si>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</si>
  <si>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</si>
  <si>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</si>
  <si>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</si>
  <si>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</si>
  <si>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</si>
  <si>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</si>
  <si>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</si>
  <si>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</si>
  <si>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</si>
  <si>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</si>
  <si>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</si>
  <si>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</si>
  <si>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</si>
  <si>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</si>
  <si>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</si>
  <si>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</si>
  <si>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</si>
  <si>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</si>
  <si>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</si>
  <si>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</si>
  <si>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</si>
  <si>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</si>
  <si>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</si>
  <si>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</si>
  <si>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</si>
  <si>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</si>
  <si>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</si>
  <si>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</si>
  <si>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</si>
  <si>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</si>
  <si>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</si>
  <si>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</si>
  <si>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</si>
  <si>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</si>
  <si>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</si>
  <si>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</si>
  <si>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</si>
  <si>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</si>
  <si>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</si>
  <si>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</si>
  <si>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</si>
  <si>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</si>
  <si>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</si>
  <si>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</si>
  <si>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</si>
  <si>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</si>
  <si>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</si>
  <si>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</si>
  <si>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</si>
  <si>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</si>
  <si>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</si>
  <si>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</si>
  <si>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</si>
  <si>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</si>
  <si>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</si>
  <si>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</si>
  <si>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</si>
  <si>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</si>
  <si>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</si>
  <si>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</si>
  <si>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</si>
  <si>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</si>
  <si>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</si>
  <si>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</si>
  <si>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</si>
  <si>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</si>
  <si>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</si>
  <si>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</si>
  <si>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</si>
  <si>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</si>
  <si>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</si>
  <si>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</si>
  <si>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</si>
  <si>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</si>
  <si>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</si>
  <si>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</si>
  <si>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</si>
  <si>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</si>
  <si>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</si>
  <si>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</si>
  <si>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</si>
  <si>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</si>
  <si>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</si>
  <si>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</si>
  <si>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</si>
  <si>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</si>
  <si>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</si>
  <si>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</si>
  <si>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</si>
  <si>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</si>
  <si>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</si>
  <si>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</si>
  <si>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</si>
  <si>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</si>
  <si>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</si>
  <si>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</si>
  <si>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</si>
  <si>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</si>
  <si>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</si>
  <si>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</si>
  <si>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</si>
  <si>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</si>
  <si>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</si>
  <si>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</si>
  <si>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</si>
  <si>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</si>
  <si>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</si>
  <si>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</si>
  <si>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</si>
  <si>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</si>
  <si>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</si>
  <si>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</si>
  <si>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</si>
  <si>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</si>
  <si>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</si>
  <si>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</si>
  <si>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</si>
  <si>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</si>
  <si>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</si>
  <si>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</si>
  <si>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</si>
  <si>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</si>
  <si>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</si>
  <si>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</si>
  <si>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</si>
  <si>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</si>
  <si>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</si>
  <si>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</si>
  <si>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</si>
  <si>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</si>
  <si>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</si>
  <si>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</si>
  <si>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</si>
  <si>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</si>
  <si>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</si>
  <si>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</si>
  <si>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</si>
  <si>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</si>
  <si>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</si>
  <si>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</si>
  <si>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</si>
  <si>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</si>
  <si>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</si>
  <si>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</si>
  <si>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</si>
  <si>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</si>
  <si>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</si>
  <si>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</si>
  <si>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</si>
  <si>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</si>
  <si>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</si>
  <si>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</si>
  <si>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</si>
  <si>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</si>
  <si>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</si>
  <si>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</si>
  <si>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</si>
  <si>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</si>
  <si>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</si>
  <si>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</si>
  <si>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</si>
  <si>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</si>
  <si>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</si>
  <si>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</si>
  <si>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</si>
  <si>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</si>
  <si>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</si>
  <si>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</si>
  <si>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</si>
  <si>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</si>
  <si>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</si>
  <si>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</si>
  <si>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</si>
  <si>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</si>
  <si>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</si>
  <si>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</si>
  <si>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</si>
  <si>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</si>
  <si>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</si>
  <si>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</si>
  <si>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</si>
  <si>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</si>
  <si>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</si>
  <si>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</si>
  <si>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</si>
  <si>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</si>
  <si>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</si>
  <si>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</si>
  <si>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</si>
  <si>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</si>
  <si>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</si>
  <si>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</si>
  <si>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</si>
  <si>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</si>
  <si>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</si>
  <si>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</si>
  <si>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</si>
  <si>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</si>
  <si>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</si>
  <si>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</si>
  <si>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</si>
  <si>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</si>
  <si>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</si>
  <si>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</si>
  <si>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</si>
  <si>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</si>
  <si>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</si>
  <si>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</si>
  <si>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</si>
  <si>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</si>
  <si>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</si>
  <si>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</si>
  <si>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</si>
  <si>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</si>
  <si>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</si>
  <si>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</si>
  <si>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</si>
  <si>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</si>
  <si>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</si>
  <si>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</si>
  <si>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</si>
  <si>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</si>
  <si>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</si>
  <si>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</si>
  <si>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</si>
  <si>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</si>
  <si>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</si>
  <si>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</si>
  <si>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</si>
  <si>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</si>
  <si>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</si>
  <si>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</si>
  <si>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</si>
  <si>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</si>
  <si>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</si>
  <si>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</si>
  <si>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</si>
  <si>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</si>
  <si>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</si>
  <si>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</si>
  <si>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</si>
  <si>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</si>
  <si>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</si>
  <si>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</si>
  <si>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</si>
  <si>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</si>
  <si>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</si>
  <si>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</si>
  <si>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</si>
  <si>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</si>
  <si>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</si>
  <si>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</si>
  <si>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</si>
  <si>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</si>
  <si>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</si>
  <si>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</si>
  <si>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</si>
  <si>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</si>
  <si>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</si>
  <si>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</si>
  <si>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</si>
  <si>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</si>
  <si>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</si>
  <si>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</si>
  <si>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</si>
  <si>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</si>
  <si>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</si>
  <si>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</si>
  <si>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</si>
  <si>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</si>
  <si>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</si>
  <si>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</si>
  <si>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</si>
  <si>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</si>
  <si>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</si>
  <si>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</si>
  <si>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</si>
  <si>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</si>
  <si>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</si>
  <si>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</si>
  <si>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</si>
  <si>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</si>
  <si>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</si>
  <si>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</si>
  <si>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</si>
  <si>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</si>
  <si>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</si>
  <si>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</si>
  <si>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</si>
  <si>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</si>
  <si>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</si>
  <si>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</si>
  <si>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</si>
  <si>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</si>
  <si>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</si>
  <si>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</si>
  <si>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</si>
  <si>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</si>
  <si>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</si>
  <si>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</si>
  <si>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</si>
  <si>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</si>
  <si>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</si>
  <si>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</si>
  <si>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</si>
  <si>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</si>
  <si>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</si>
  <si>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</si>
  <si>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</si>
  <si>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</si>
  <si>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</si>
  <si>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</si>
  <si>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</si>
  <si>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</si>
  <si>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</si>
  <si>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</si>
  <si>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</si>
  <si>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</si>
  <si>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</si>
  <si>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</si>
  <si>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</si>
  <si>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</si>
  <si>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</si>
  <si>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</si>
  <si>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</si>
  <si>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</si>
  <si>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</si>
  <si>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</si>
  <si>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</si>
  <si>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</si>
  <si>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</si>
  <si>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</si>
  <si>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</si>
  <si>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</si>
  <si>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</si>
  <si>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</si>
  <si>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</si>
  <si>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</si>
  <si>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</si>
  <si>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</si>
  <si>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</si>
  <si>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</si>
  <si>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</si>
  <si>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</si>
  <si>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</si>
  <si>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</si>
  <si>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</si>
  <si>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</si>
  <si>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</si>
  <si>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</si>
  <si>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</si>
  <si>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</si>
  <si>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</si>
  <si>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</si>
  <si>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</si>
  <si>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</si>
  <si>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</si>
  <si>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</si>
  <si>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</si>
  <si>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</si>
  <si>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</si>
  <si>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</si>
  <si>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</si>
  <si>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</si>
  <si>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</si>
  <si>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</si>
  <si>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</si>
  <si>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</si>
  <si>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</si>
  <si>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</si>
  <si>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</si>
  <si>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</si>
  <si>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</si>
  <si>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</si>
  <si>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</si>
  <si>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</si>
  <si>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</si>
  <si>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</si>
  <si>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</si>
  <si>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</si>
  <si>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</si>
  <si>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</si>
  <si>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</si>
  <si>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</si>
  <si>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</si>
  <si>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</si>
  <si>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</si>
  <si>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</si>
  <si>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</si>
  <si>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</si>
  <si>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</si>
  <si>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</si>
  <si>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</si>
  <si>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</si>
  <si>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</si>
  <si>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</si>
  <si>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</si>
  <si>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</si>
  <si>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</si>
  <si>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</si>
  <si>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</si>
  <si>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</si>
  <si>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</si>
  <si>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</si>
  <si>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</si>
  <si>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</si>
  <si>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</si>
  <si>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</si>
  <si>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</si>
  <si>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</si>
  <si>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</si>
  <si>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</si>
  <si>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</si>
  <si>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</si>
  <si>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</si>
  <si>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</si>
  <si>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</si>
  <si>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</si>
  <si>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</si>
  <si>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</si>
  <si>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</si>
  <si>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</si>
  <si>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</si>
  <si>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</si>
  <si>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</si>
  <si>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</si>
  <si>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</si>
  <si>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</si>
  <si>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</si>
  <si>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</si>
  <si>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</si>
  <si>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</si>
  <si>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</si>
  <si>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</si>
  <si>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</si>
  <si>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</si>
  <si>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</si>
  <si>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</si>
  <si>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</si>
  <si>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</si>
  <si>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</si>
  <si>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</si>
  <si>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</si>
  <si>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</si>
  <si>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</si>
  <si>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</si>
  <si>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</si>
  <si>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</si>
  <si>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</si>
  <si>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</si>
  <si>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</si>
  <si>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</si>
  <si>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</si>
  <si>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</si>
  <si>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</si>
  <si>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</si>
  <si>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</si>
  <si>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</si>
  <si>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</si>
  <si>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</si>
  <si>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</si>
  <si>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</si>
  <si>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</si>
  <si>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</si>
  <si>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</si>
  <si>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</si>
  <si>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</si>
  <si>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</si>
  <si>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</si>
  <si>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</si>
  <si>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</si>
  <si>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</si>
  <si>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</si>
  <si>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</si>
  <si>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</si>
  <si>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</si>
  <si>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</si>
  <si>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</si>
  <si>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</si>
  <si>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</si>
  <si>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</si>
  <si>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</si>
  <si>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</si>
  <si>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</si>
  <si>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</si>
  <si>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</si>
  <si>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</si>
  <si>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</si>
  <si>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</si>
  <si>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</si>
  <si>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</si>
  <si>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</si>
  <si>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</si>
  <si>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</si>
  <si>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</si>
  <si>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</si>
  <si>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</si>
  <si>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</si>
  <si>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</si>
  <si>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</si>
  <si>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</si>
  <si>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</si>
  <si>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</si>
  <si>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</si>
  <si>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</si>
  <si>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</si>
  <si>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</si>
  <si>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</si>
  <si>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</si>
  <si>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</si>
  <si>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</si>
  <si>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</si>
  <si>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</si>
  <si>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</si>
  <si>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</si>
  <si>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</si>
  <si>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</si>
  <si>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</si>
  <si>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</si>
  <si>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</si>
  <si>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</si>
  <si>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</si>
  <si>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</si>
  <si>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</si>
  <si>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</si>
  <si>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</si>
  <si>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</si>
  <si>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</si>
  <si>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</si>
  <si>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</si>
  <si>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</si>
  <si>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</si>
  <si>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</si>
  <si>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</si>
  <si>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</si>
  <si>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</si>
  <si>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</si>
  <si>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</si>
  <si>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</si>
  <si>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</si>
  <si>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</si>
  <si>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</si>
  <si>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</si>
  <si>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</si>
  <si>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</si>
  <si>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</si>
  <si>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</si>
  <si>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</si>
  <si>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</si>
  <si>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</si>
  <si>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</si>
  <si>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</si>
  <si>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</si>
  <si>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</si>
  <si>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</si>
  <si>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</si>
  <si>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</si>
  <si>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</si>
  <si>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</si>
  <si>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</si>
  <si>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</si>
  <si>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</si>
  <si>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</si>
  <si>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</si>
  <si>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</si>
  <si>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</si>
  <si>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</si>
  <si>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</si>
  <si>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</si>
  <si>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</si>
  <si>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</si>
  <si>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</si>
  <si>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</si>
  <si>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</si>
  <si>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</si>
  <si>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</si>
  <si>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</si>
  <si>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</si>
  <si>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</si>
  <si>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</si>
  <si>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</si>
  <si>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</si>
  <si>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</si>
  <si>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</si>
  <si>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</si>
  <si>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</si>
  <si>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</si>
  <si>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</si>
  <si>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</si>
  <si>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</si>
  <si>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</si>
  <si>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</si>
  <si>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</si>
  <si>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</si>
  <si>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</si>
  <si>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</si>
  <si>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</si>
  <si>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</si>
  <si>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</si>
  <si>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</si>
  <si>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</si>
  <si>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</si>
  <si>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</si>
  <si>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</si>
  <si>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</si>
  <si>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</si>
  <si>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</si>
  <si>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</si>
  <si>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</si>
  <si>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</si>
  <si>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</si>
  <si>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</si>
  <si>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</si>
  <si>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</si>
  <si>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</si>
  <si>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</si>
  <si>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</si>
  <si>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</si>
  <si>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</si>
  <si>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</si>
  <si>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</si>
  <si>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</si>
  <si>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</si>
  <si>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</si>
  <si>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</si>
  <si>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</si>
  <si>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</si>
  <si>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</si>
  <si>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</si>
  <si>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</si>
  <si>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</si>
  <si>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</si>
  <si>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</si>
  <si>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</si>
  <si>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</si>
  <si>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</si>
  <si>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</si>
  <si>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</si>
  <si>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</si>
  <si>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</si>
  <si>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</si>
  <si>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</si>
  <si>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</si>
  <si>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</si>
  <si>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</si>
  <si>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</si>
  <si>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</si>
  <si>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</si>
  <si>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</si>
  <si>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</si>
  <si>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</si>
  <si>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</si>
  <si>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</si>
  <si>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</si>
  <si>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</si>
  <si>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</si>
  <si>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</si>
  <si>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</si>
  <si>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</si>
  <si>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</si>
  <si>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</si>
  <si>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</si>
  <si>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</si>
  <si>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</si>
  <si>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</si>
  <si>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</si>
  <si>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</si>
  <si>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</si>
  <si>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</si>
  <si>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</si>
  <si>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</si>
  <si>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</si>
  <si>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</si>
  <si>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</si>
  <si>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</si>
  <si>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</si>
  <si>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</si>
  <si>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</si>
  <si>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</si>
  <si>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</si>
  <si>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</si>
  <si>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</si>
  <si>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</si>
  <si>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</si>
  <si>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</si>
  <si>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</si>
  <si>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</si>
  <si>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</si>
  <si>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</si>
  <si>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</si>
  <si>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</si>
  <si>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</si>
  <si>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</si>
  <si>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</si>
  <si>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</si>
  <si>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</si>
  <si>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</si>
  <si>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</si>
  <si>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</si>
  <si>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</si>
  <si>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</si>
  <si>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</si>
  <si>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</si>
  <si>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</si>
  <si>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</si>
  <si>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</si>
  <si>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</si>
  <si>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</si>
  <si>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</si>
  <si>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</si>
  <si>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</si>
  <si>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</si>
  <si>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</si>
  <si>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</si>
  <si>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</si>
  <si>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</si>
  <si>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</si>
  <si>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</si>
  <si>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</si>
  <si>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</si>
  <si>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</si>
  <si>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</si>
  <si>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</si>
  <si>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</si>
  <si>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</si>
  <si>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</si>
  <si>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</si>
  <si>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</si>
  <si>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</si>
  <si>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</si>
  <si>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</si>
  <si>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</si>
  <si>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</si>
  <si>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</si>
  <si>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</si>
  <si>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</si>
  <si>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</si>
  <si>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</si>
  <si>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</si>
  <si>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</si>
  <si>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</si>
  <si>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</si>
  <si>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</si>
  <si>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</si>
  <si>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</si>
  <si>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</si>
  <si>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</si>
  <si>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</si>
  <si>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</si>
  <si>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</si>
  <si>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</si>
  <si>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</si>
  <si>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</si>
  <si>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</si>
  <si>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</si>
  <si>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</si>
  <si>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</si>
  <si>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</si>
  <si>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</si>
  <si>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</si>
  <si>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</si>
  <si>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</si>
  <si>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</si>
  <si>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</si>
  <si>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</si>
  <si>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</si>
  <si>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</si>
  <si>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</si>
  <si>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</si>
  <si>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</si>
  <si>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</si>
  <si>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</si>
  <si>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</si>
  <si>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</si>
  <si>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</si>
  <si>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</si>
  <si>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</si>
  <si>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</si>
  <si>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</si>
  <si>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</si>
  <si>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</si>
  <si>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</si>
  <si>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</si>
  <si>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</si>
  <si>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</si>
  <si>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</si>
  <si>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</si>
  <si>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</si>
  <si>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</si>
  <si>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</si>
  <si>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</si>
  <si>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</si>
  <si>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</si>
  <si>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</si>
  <si>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</si>
  <si>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</si>
  <si>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</si>
  <si>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</si>
  <si>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</si>
  <si>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</si>
  <si>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</si>
  <si>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</si>
  <si>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</si>
  <si>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</si>
  <si>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</si>
  <si>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</si>
  <si>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</si>
  <si>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</si>
  <si>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</si>
  <si>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</si>
  <si>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</si>
  <si>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</si>
  <si>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</si>
  <si>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</si>
  <si>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</si>
  <si>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</si>
  <si>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</si>
  <si>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</si>
  <si>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</si>
  <si>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</si>
  <si>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</si>
  <si>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</si>
  <si>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</si>
  <si>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</si>
  <si>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</si>
  <si>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</si>
  <si>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</si>
  <si>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</si>
  <si>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</si>
  <si>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</si>
  <si>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</si>
  <si>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</si>
  <si>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</si>
  <si>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</si>
  <si>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</si>
  <si>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</si>
  <si>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</si>
  <si>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</si>
  <si>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</si>
  <si>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</si>
  <si>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</si>
  <si>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</si>
  <si>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</si>
  <si>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</si>
  <si>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</si>
  <si>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</si>
  <si>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</si>
  <si>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</si>
  <si>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</si>
  <si>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</si>
  <si>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</si>
  <si>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</si>
  <si>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</si>
  <si>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</si>
  <si>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</si>
  <si>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</si>
  <si>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</si>
  <si>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</si>
  <si>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</si>
  <si>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</si>
  <si>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</si>
  <si>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</si>
  <si>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</si>
  <si>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</si>
  <si>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</si>
  <si>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</si>
  <si>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</si>
  <si>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</si>
  <si>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</si>
  <si>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</si>
  <si>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</si>
  <si>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</si>
  <si>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</si>
  <si>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</si>
  <si>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</si>
  <si>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</si>
  <si>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</si>
  <si>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</si>
  <si>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</si>
  <si>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</si>
  <si>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</si>
  <si>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</si>
  <si>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</si>
  <si>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</si>
  <si>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</si>
  <si>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</si>
  <si>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</si>
  <si>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</si>
  <si>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</si>
  <si>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</si>
  <si>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</si>
  <si>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</si>
  <si>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</si>
  <si>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</si>
  <si>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</si>
  <si>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</si>
  <si>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</si>
  <si>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</si>
  <si>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</si>
  <si>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</si>
  <si>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</si>
  <si>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</si>
  <si>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</si>
  <si>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</si>
  <si>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</si>
  <si>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</si>
  <si>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</si>
  <si>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</si>
  <si>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</si>
  <si>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</si>
  <si>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</si>
  <si>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</si>
  <si>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</si>
  <si>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</si>
  <si>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</si>
  <si>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</si>
  <si>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</si>
  <si>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</si>
  <si>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</si>
  <si>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</si>
  <si>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</si>
  <si>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</si>
  <si>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</si>
  <si>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</si>
  <si>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</si>
  <si>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</si>
  <si>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</si>
  <si>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</si>
  <si>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</si>
  <si>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</si>
  <si>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</si>
  <si>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</si>
  <si>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</si>
  <si>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</si>
  <si>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</si>
  <si>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</si>
  <si>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</si>
  <si>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</si>
  <si>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</si>
  <si>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</si>
  <si>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</si>
  <si>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</si>
  <si>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</si>
  <si>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</si>
  <si>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</si>
  <si>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</si>
  <si>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</si>
  <si>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</si>
  <si>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</si>
  <si>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</si>
  <si>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</si>
  <si>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</si>
  <si>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</si>
  <si>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</si>
  <si>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</si>
  <si>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</si>
  <si>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</si>
  <si>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</si>
  <si>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</si>
  <si>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</si>
  <si>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</si>
  <si>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</si>
  <si>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</si>
  <si>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</si>
  <si>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</si>
  <si>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</si>
  <si>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</si>
  <si>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</si>
  <si>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</si>
  <si>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</si>
  <si>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</si>
  <si>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</si>
  <si>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</si>
  <si>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</si>
  <si>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</si>
  <si>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</si>
  <si>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</si>
  <si>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</si>
  <si>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</si>
  <si>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</si>
  <si>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</si>
  <si>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</si>
  <si>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</si>
  <si>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</si>
  <si>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</si>
  <si>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</si>
  <si>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</si>
  <si>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</si>
  <si>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</si>
  <si>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</si>
  <si>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</si>
  <si>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</si>
  <si>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</si>
  <si>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</si>
  <si>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</si>
  <si>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</si>
  <si>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</si>
  <si>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</si>
  <si>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</si>
  <si>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</si>
  <si>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</si>
  <si>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</si>
  <si>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</si>
  <si>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</si>
  <si>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</si>
  <si>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</si>
  <si>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</si>
  <si>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</si>
  <si>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</si>
  <si>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</si>
  <si>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</si>
  <si>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</si>
  <si>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</si>
  <si>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</si>
  <si>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</si>
  <si>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</si>
  <si>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</si>
  <si>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</si>
  <si>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</si>
  <si>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</si>
  <si>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</si>
  <si>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</si>
  <si>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</si>
  <si>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</si>
  <si>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</si>
  <si>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</si>
  <si>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</si>
  <si>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</si>
  <si>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</si>
  <si>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</si>
  <si>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</si>
  <si>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</si>
  <si>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</si>
  <si>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</si>
  <si>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</si>
  <si>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</si>
  <si>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</si>
  <si>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</si>
  <si>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</si>
  <si>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</si>
  <si>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</si>
  <si>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</si>
  <si>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</si>
  <si>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</si>
  <si>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</si>
  <si>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</si>
  <si>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</si>
  <si>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</si>
  <si>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</si>
  <si>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</si>
  <si>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</si>
  <si>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</si>
  <si>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</si>
  <si>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</si>
  <si>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</si>
  <si>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</si>
  <si>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</si>
  <si>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</si>
  <si>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</si>
  <si>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</si>
  <si>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</si>
  <si>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</si>
  <si>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</si>
  <si>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</si>
  <si>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</si>
  <si>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</si>
  <si>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</si>
  <si>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</si>
  <si>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</si>
  <si>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</si>
  <si>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</si>
  <si>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</si>
  <si>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</si>
  <si>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</si>
  <si>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</si>
  <si>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</si>
  <si>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</si>
  <si>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</si>
  <si>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</si>
  <si>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</si>
  <si>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</si>
  <si>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</si>
  <si>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</si>
  <si>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</si>
  <si>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</si>
  <si>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</si>
  <si>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</si>
  <si>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</si>
  <si>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</si>
  <si>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</si>
  <si>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</si>
  <si>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</si>
  <si>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</si>
  <si>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</si>
  <si>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</si>
  <si>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</si>
  <si>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</si>
  <si>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</si>
  <si>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</si>
  <si>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</si>
  <si>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</si>
  <si>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</si>
  <si>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</si>
  <si>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</si>
  <si>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</si>
  <si>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</si>
  <si>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</si>
  <si>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</si>
  <si>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</si>
  <si>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</si>
  <si>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</si>
  <si>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</si>
  <si>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</si>
  <si>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</si>
  <si>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</si>
  <si>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</si>
  <si>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</si>
  <si>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</si>
  <si>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</si>
  <si>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</si>
  <si>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</si>
  <si>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</si>
  <si>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</si>
  <si>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</si>
  <si>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</si>
  <si>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</si>
  <si>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</si>
  <si>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</si>
  <si>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</si>
  <si>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</si>
  <si>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</si>
  <si>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</si>
  <si>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</si>
  <si>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</si>
  <si>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</si>
  <si>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</si>
  <si>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</si>
  <si>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</si>
  <si>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</si>
  <si>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</si>
  <si>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</si>
  <si>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</si>
  <si>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</si>
  <si>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</si>
  <si>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</si>
  <si>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</si>
  <si>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</si>
  <si>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</si>
  <si>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</si>
  <si>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</si>
  <si>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</si>
  <si>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</si>
  <si>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</si>
  <si>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</si>
  <si>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</si>
  <si>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</si>
  <si>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</si>
  <si>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</si>
  <si>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</si>
  <si>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</si>
  <si>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</si>
  <si>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</si>
  <si>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</si>
  <si>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</si>
  <si>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</si>
  <si>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</si>
  <si>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</si>
  <si>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</si>
  <si>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</si>
  <si>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</si>
  <si>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</si>
  <si>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</si>
  <si>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</si>
  <si>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</si>
  <si>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</si>
  <si>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</si>
  <si>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</si>
  <si>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</si>
  <si>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</si>
  <si>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</si>
  <si>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</si>
  <si>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</si>
  <si>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</si>
  <si>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</si>
  <si>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</si>
  <si>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</si>
  <si>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</si>
  <si>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</si>
  <si>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</si>
  <si>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</si>
  <si>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</si>
  <si>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</si>
  <si>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</si>
  <si>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</si>
  <si>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</si>
  <si>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</si>
  <si>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</si>
  <si>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</si>
  <si>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</si>
  <si>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</si>
  <si>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</si>
  <si>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</si>
  <si>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</si>
  <si>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</si>
  <si>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</si>
  <si>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</si>
  <si>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</si>
  <si>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</si>
  <si>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</si>
  <si>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</si>
  <si>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</si>
  <si>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</si>
  <si>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</si>
  <si>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</si>
  <si>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</si>
  <si>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</si>
  <si>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</si>
  <si>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</si>
  <si>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</si>
  <si>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</si>
  <si>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</si>
  <si>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</si>
  <si>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</si>
  <si>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</si>
  <si>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</si>
  <si>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</si>
  <si>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</si>
  <si>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</si>
  <si>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</si>
  <si>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</si>
  <si>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</si>
  <si>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</si>
  <si>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</si>
  <si>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</si>
  <si>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</si>
  <si>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</si>
  <si>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</si>
  <si>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</si>
  <si>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</si>
  <si>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</si>
  <si>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</si>
  <si>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</si>
  <si>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</si>
  <si>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</si>
  <si>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</si>
  <si>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</si>
  <si>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</si>
  <si>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</si>
  <si>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</si>
  <si>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</si>
  <si>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</si>
  <si>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</si>
  <si>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</si>
  <si>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</si>
  <si>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</si>
  <si>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</si>
  <si>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</si>
  <si>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</si>
  <si>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</si>
  <si>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</si>
  <si>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</si>
  <si>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</si>
  <si>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</si>
  <si>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</si>
  <si>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</si>
  <si>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</si>
  <si>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</si>
  <si>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</si>
  <si>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</si>
  <si>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</si>
  <si>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</si>
  <si>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</si>
  <si>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</si>
  <si>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</si>
  <si>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</si>
  <si>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</si>
  <si>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</si>
  <si>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</si>
  <si>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</si>
  <si>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</si>
  <si>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</si>
  <si>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</si>
  <si>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</si>
  <si>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</si>
  <si>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</si>
  <si>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</si>
  <si>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</si>
  <si>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</si>
  <si>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</si>
  <si>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</si>
  <si>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</si>
  <si>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</si>
  <si>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</si>
  <si>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</si>
  <si>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</si>
  <si>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</si>
  <si>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</si>
  <si>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</si>
  <si>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</si>
  <si>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</si>
  <si>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</si>
  <si>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</si>
  <si>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</si>
  <si>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</si>
  <si>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</si>
  <si>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</si>
  <si>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</si>
  <si>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</si>
  <si>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</si>
  <si>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</si>
  <si>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</si>
  <si>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</si>
  <si>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</si>
  <si>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</si>
  <si>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</si>
  <si>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</si>
  <si>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</si>
  <si>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</si>
  <si>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</si>
  <si>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</si>
  <si>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</si>
  <si>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</si>
  <si>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</si>
  <si>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</si>
  <si>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</si>
  <si>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</si>
  <si>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</si>
  <si>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</si>
  <si>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</si>
  <si>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</si>
  <si>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</si>
  <si>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</si>
  <si>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</si>
  <si>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</si>
  <si>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</si>
  <si>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</si>
  <si>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</si>
  <si>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</si>
  <si>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</si>
  <si>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</si>
  <si>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</si>
  <si>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</si>
  <si>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</si>
  <si>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</si>
  <si>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</si>
  <si>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</si>
  <si>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</si>
  <si>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</si>
  <si>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</si>
  <si>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</si>
  <si>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</si>
  <si>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</si>
  <si>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</si>
  <si>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</si>
  <si>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</si>
  <si>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</si>
  <si>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</si>
  <si>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</si>
  <si>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</si>
  <si>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</si>
  <si>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</si>
  <si>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</si>
  <si>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</si>
  <si>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</si>
  <si>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</si>
  <si>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</si>
  <si>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</si>
  <si>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</si>
  <si>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</si>
  <si>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</si>
  <si>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</si>
  <si>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</si>
  <si>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</si>
  <si>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</si>
  <si>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</si>
  <si>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</si>
  <si>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</si>
  <si>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</si>
  <si>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</si>
  <si>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</si>
  <si>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</si>
  <si>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</si>
  <si>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</si>
  <si>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</si>
  <si>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</si>
  <si>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</si>
  <si>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</si>
  <si>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</si>
  <si>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</si>
  <si>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</si>
  <si>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</si>
  <si>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</si>
  <si>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</si>
  <si>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</si>
  <si>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</si>
  <si>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</si>
  <si>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</si>
  <si>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</si>
  <si>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</si>
  <si>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</si>
  <si>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</si>
  <si>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</si>
  <si>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</si>
  <si>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</si>
  <si>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</si>
  <si>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</si>
  <si>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</si>
  <si>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</si>
  <si>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</si>
  <si>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</si>
  <si>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</si>
  <si>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</si>
  <si>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</si>
  <si>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</si>
  <si>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</si>
  <si>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</si>
  <si>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</si>
  <si>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</si>
  <si>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</si>
  <si>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</si>
  <si>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</si>
  <si>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</si>
  <si>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</si>
  <si>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</si>
  <si>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</si>
  <si>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</si>
  <si>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</si>
  <si>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</si>
  <si>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</si>
  <si>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</si>
  <si>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</si>
  <si>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</si>
  <si>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</si>
  <si>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</si>
  <si>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</si>
  <si>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</si>
  <si>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</si>
  <si>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</si>
  <si>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</si>
  <si>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</si>
  <si>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</si>
  <si>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</si>
  <si>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</si>
  <si>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</si>
  <si>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</si>
  <si>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</si>
  <si>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</si>
  <si>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</si>
  <si>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</si>
  <si>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</si>
  <si>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</si>
  <si>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</si>
  <si>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</si>
  <si>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</si>
  <si>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</si>
  <si>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</si>
  <si>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</si>
  <si>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</si>
  <si>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</si>
  <si>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</si>
  <si>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</si>
  <si>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</si>
  <si>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</si>
  <si>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</si>
  <si>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</si>
  <si>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</si>
  <si>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</si>
  <si>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</si>
  <si>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</si>
  <si>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</si>
  <si>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</si>
  <si>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</si>
  <si>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</si>
  <si>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</si>
  <si>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</si>
  <si>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</si>
  <si>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</si>
  <si>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</si>
  <si>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</si>
  <si>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</si>
  <si>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</si>
  <si>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</si>
  <si>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</si>
  <si>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</si>
  <si>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</si>
  <si>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</si>
  <si>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</si>
  <si>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</si>
  <si>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</si>
  <si>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</si>
  <si>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</si>
  <si>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</si>
  <si>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</si>
  <si>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</si>
  <si>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</si>
  <si>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</si>
  <si>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</si>
  <si>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</si>
  <si>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</si>
  <si>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</si>
  <si>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</si>
  <si>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</si>
  <si>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</si>
  <si>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</si>
  <si>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</si>
  <si>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</si>
  <si>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</si>
  <si>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</si>
  <si>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</si>
  <si>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</si>
  <si>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</si>
  <si>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</si>
  <si>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</si>
  <si>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</si>
  <si>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</si>
  <si>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</si>
  <si>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</si>
  <si>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</si>
  <si>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</si>
  <si>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</si>
  <si>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</si>
  <si>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</si>
  <si>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</si>
  <si>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</si>
  <si>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</si>
  <si>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</si>
  <si>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</si>
  <si>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</si>
  <si>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</si>
  <si>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</si>
  <si>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</si>
  <si>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</si>
  <si>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</si>
  <si>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</si>
  <si>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</si>
  <si>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</si>
  <si>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</si>
  <si>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</si>
  <si>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</si>
  <si>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</si>
  <si>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</si>
  <si>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</si>
  <si>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</si>
  <si>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</si>
  <si>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</si>
  <si>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</si>
  <si>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</si>
  <si>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</si>
  <si>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</si>
  <si>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</si>
  <si>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</si>
  <si>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</si>
  <si>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</si>
  <si>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</si>
  <si>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</si>
  <si>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</si>
  <si>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</si>
  <si>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</si>
  <si>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</si>
  <si>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</si>
  <si>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</si>
  <si>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</si>
  <si>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</si>
  <si>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</si>
  <si>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</si>
  <si>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</si>
  <si>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</si>
  <si>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</si>
  <si>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</si>
  <si>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</si>
  <si>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</si>
  <si>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</si>
  <si>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</si>
  <si>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</si>
  <si>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</si>
  <si>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</si>
  <si>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</si>
  <si>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</si>
  <si>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</si>
  <si>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</si>
  <si>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</si>
  <si>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</si>
  <si>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</si>
  <si>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</si>
  <si>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</si>
  <si>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</si>
  <si>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</si>
  <si>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</si>
  <si>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</si>
  <si>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</si>
  <si>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</si>
  <si>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</si>
  <si>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</si>
  <si>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</si>
  <si>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</si>
  <si>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</si>
  <si>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</si>
  <si>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</si>
  <si>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</si>
  <si>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</si>
  <si>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</si>
  <si>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</si>
  <si>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</si>
  <si>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</si>
  <si>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</si>
  <si>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</si>
  <si>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</si>
  <si>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</si>
  <si>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</si>
  <si>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</si>
  <si>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</si>
  <si>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</si>
  <si>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</si>
  <si>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</si>
  <si>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</si>
  <si>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</si>
  <si>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</si>
  <si>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</si>
  <si>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</si>
  <si>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</si>
  <si>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</si>
  <si>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</si>
  <si>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</si>
  <si>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</si>
  <si>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</si>
  <si>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</si>
  <si>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</si>
  <si>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</si>
  <si>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</si>
  <si>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</si>
  <si>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</si>
  <si>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</si>
  <si>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</si>
  <si>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</si>
  <si>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</si>
  <si>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</si>
  <si>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</si>
  <si>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</si>
  <si>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</si>
  <si>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</si>
  <si>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</si>
  <si>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</si>
  <si>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</si>
  <si>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</si>
  <si>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</si>
  <si>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</si>
  <si>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</si>
  <si>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</si>
  <si>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</si>
  <si>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</si>
  <si>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</si>
  <si>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</si>
  <si>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</si>
  <si>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</si>
  <si>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</si>
  <si>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</si>
  <si>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</si>
  <si>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</si>
  <si>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</si>
  <si>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</si>
  <si>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</si>
  <si>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</si>
  <si>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</si>
  <si>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</si>
  <si>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</si>
  <si>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</si>
  <si>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</si>
  <si>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</si>
  <si>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</si>
  <si>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</si>
  <si>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</si>
  <si>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</si>
  <si>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</si>
  <si>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</si>
  <si>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</si>
  <si>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</si>
  <si>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</si>
  <si>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</si>
  <si>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</si>
  <si>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</si>
  <si>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</si>
  <si>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</si>
  <si>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</si>
  <si>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</si>
  <si>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</si>
  <si>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</si>
  <si>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</si>
  <si>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</si>
  <si>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</si>
  <si>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</si>
  <si>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</si>
  <si>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</si>
  <si>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</si>
  <si>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</si>
  <si>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</si>
  <si>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</si>
  <si>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</si>
  <si>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</si>
  <si>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</si>
  <si>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</si>
  <si>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</si>
  <si>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</si>
  <si>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</si>
  <si>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</si>
  <si>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</si>
  <si>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</si>
  <si>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</si>
  <si>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</si>
  <si>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</si>
  <si>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</si>
  <si>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</si>
  <si>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</si>
  <si>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</si>
  <si>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</si>
  <si>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</si>
  <si>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</si>
  <si>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</si>
  <si>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</si>
  <si>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</si>
  <si>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</si>
  <si>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</si>
  <si>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</si>
  <si>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</si>
  <si>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</si>
  <si>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</si>
  <si>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</si>
  <si>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</si>
  <si>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</si>
  <si>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</si>
  <si>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</si>
  <si>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</si>
  <si>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</si>
  <si>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</si>
  <si>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</si>
  <si>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</si>
  <si>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</si>
  <si>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</si>
  <si>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</si>
  <si>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</si>
  <si>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</si>
  <si>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</si>
  <si>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</si>
  <si>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</si>
  <si>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</si>
  <si>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</si>
  <si>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</si>
  <si>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</si>
  <si>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</si>
  <si>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</si>
  <si>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</si>
  <si>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</si>
  <si>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</si>
  <si>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</si>
  <si>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</si>
  <si>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</si>
  <si>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</si>
  <si>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</si>
  <si>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</si>
  <si>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</si>
  <si>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</si>
  <si>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</si>
  <si>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</si>
  <si>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</si>
  <si>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</si>
  <si>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</si>
  <si>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</si>
  <si>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</si>
  <si>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</si>
  <si>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</si>
  <si>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</si>
  <si>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</si>
  <si>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</si>
  <si>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</si>
  <si>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</si>
  <si>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</si>
  <si>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</si>
  <si>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</si>
  <si>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</si>
  <si>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</si>
  <si>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</si>
  <si>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</si>
  <si>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</si>
  <si>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</si>
  <si>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</si>
  <si>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</si>
  <si>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</si>
  <si>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</si>
  <si>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</si>
  <si>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</si>
  <si>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</si>
  <si>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</si>
  <si>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</si>
  <si>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</si>
  <si>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</si>
  <si>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</si>
  <si>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</si>
  <si>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</si>
  <si>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</si>
  <si>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</si>
  <si>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</si>
  <si>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</si>
  <si>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</si>
  <si>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</si>
  <si>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</si>
  <si>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</si>
  <si>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</si>
  <si>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</si>
  <si>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</si>
  <si>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</si>
  <si>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</si>
  <si>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</si>
  <si>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</si>
  <si>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</si>
  <si>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</si>
  <si>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</si>
  <si>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</si>
  <si>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</si>
  <si>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</si>
  <si>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</si>
  <si>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</si>
  <si>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</si>
  <si>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</si>
  <si>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</si>
  <si>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</si>
  <si>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</si>
  <si>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</si>
  <si>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</si>
  <si>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</si>
  <si>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</si>
  <si>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</si>
  <si>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</si>
  <si>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</si>
  <si>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</si>
  <si>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</si>
  <si>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</si>
  <si>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</si>
  <si>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</si>
  <si>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</si>
  <si>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</si>
  <si>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</si>
  <si>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</si>
  <si>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</si>
  <si>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</si>
  <si>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</si>
  <si>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</si>
  <si>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</si>
  <si>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</si>
  <si>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</si>
  <si>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</si>
  <si>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</si>
  <si>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</si>
  <si>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</si>
  <si>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</si>
  <si>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</si>
  <si>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</si>
  <si>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</si>
  <si>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</si>
  <si>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</si>
  <si>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</si>
  <si>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</si>
  <si>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</si>
  <si>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</si>
  <si>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</si>
  <si>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</si>
  <si>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</si>
  <si>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</si>
  <si>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</si>
  <si>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</si>
  <si>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</si>
  <si>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</si>
  <si>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</si>
  <si>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</si>
  <si>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</si>
  <si>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</si>
  <si>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</si>
  <si>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</si>
  <si>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</si>
  <si>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</si>
  <si>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</si>
  <si>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</si>
  <si>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</si>
  <si>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</si>
  <si>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</si>
  <si>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</si>
  <si>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</si>
  <si>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</si>
  <si>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</si>
  <si>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</si>
  <si>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</si>
  <si>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</si>
  <si>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</si>
  <si>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</si>
  <si>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</si>
  <si>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</si>
  <si>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</si>
  <si>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</si>
  <si>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</si>
  <si>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</si>
  <si>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</si>
  <si>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</si>
  <si>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</si>
  <si>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</si>
  <si>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</si>
  <si>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</si>
  <si>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</si>
  <si>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</si>
  <si>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</si>
  <si>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</si>
  <si>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</si>
  <si>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</si>
  <si>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</si>
  <si>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</si>
  <si>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</si>
  <si>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</si>
  <si>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</si>
  <si>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</si>
  <si>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</si>
  <si>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</si>
  <si>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</si>
  <si>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</si>
  <si>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</si>
  <si>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</si>
  <si>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</si>
  <si>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</si>
  <si>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</si>
  <si>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</si>
  <si>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</si>
  <si>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</si>
  <si>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</si>
  <si>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</si>
  <si>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</si>
  <si>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</si>
  <si>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</si>
  <si>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</si>
  <si>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</si>
  <si>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</si>
  <si>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</si>
  <si>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</si>
  <si>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</si>
  <si>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</si>
  <si>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</si>
  <si>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</si>
  <si>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</si>
  <si>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</si>
  <si>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</si>
  <si>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</si>
  <si>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</si>
  <si>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</si>
  <si>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</si>
  <si>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</si>
  <si>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</si>
  <si>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</si>
  <si>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</si>
  <si>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</si>
  <si>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</si>
  <si>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</si>
  <si>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</si>
  <si>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</si>
  <si>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</si>
  <si>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</si>
  <si>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</si>
  <si>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</si>
  <si>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</si>
  <si>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</si>
  <si>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</si>
  <si>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</si>
  <si>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</si>
  <si>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</si>
  <si>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</si>
  <si>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</si>
  <si>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</si>
  <si>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</si>
  <si>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</si>
  <si>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</si>
  <si>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</si>
  <si>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</si>
  <si>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</si>
  <si>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</si>
  <si>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</si>
  <si>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</si>
  <si>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</si>
  <si>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</si>
  <si>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</si>
  <si>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</si>
  <si>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</si>
  <si>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</si>
  <si>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</si>
  <si>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</si>
  <si>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</si>
  <si>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</si>
  <si>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</si>
  <si>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</si>
  <si>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</si>
  <si>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</si>
  <si>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</si>
  <si>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</si>
  <si>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</si>
  <si>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</si>
  <si>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</si>
  <si>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</si>
  <si>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</si>
  <si>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</si>
  <si>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</si>
  <si>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</si>
  <si>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</si>
  <si>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</si>
  <si>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</si>
  <si>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</si>
  <si>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</si>
  <si>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</si>
  <si>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</si>
  <si>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</si>
  <si>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</si>
  <si>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</si>
  <si>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</si>
  <si>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</si>
  <si>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</si>
  <si>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</si>
  <si>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</si>
  <si>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</si>
  <si>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</si>
  <si>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</si>
  <si>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</si>
  <si>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</si>
  <si>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</si>
  <si>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</si>
  <si>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</si>
  <si>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</si>
  <si>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</si>
  <si>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</si>
  <si>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</si>
  <si>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</si>
  <si>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</si>
  <si>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</si>
  <si>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</si>
  <si>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</si>
  <si>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</si>
  <si>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</si>
  <si>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</si>
  <si>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</si>
  <si>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</si>
  <si>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</si>
  <si>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</si>
  <si>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</si>
  <si>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</si>
  <si>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</si>
  <si>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</si>
  <si>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</si>
  <si>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</si>
  <si>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</si>
  <si>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</si>
  <si>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</si>
  <si>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</si>
  <si>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</si>
  <si>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</si>
  <si>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</si>
  <si>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</si>
  <si>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</si>
  <si>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</si>
  <si>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</si>
  <si>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</si>
  <si>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</si>
  <si>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</si>
  <si>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</si>
  <si>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</si>
  <si>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</si>
  <si>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</si>
  <si>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</si>
  <si>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</si>
  <si>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</si>
  <si>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</si>
  <si>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</si>
  <si>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</si>
  <si>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</si>
  <si>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</si>
  <si>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</si>
  <si>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</si>
  <si>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</si>
  <si>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</si>
  <si>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</si>
  <si>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</si>
  <si>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</si>
  <si>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</si>
  <si>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</si>
  <si>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</si>
  <si>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</si>
  <si>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</si>
  <si>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</si>
  <si>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</si>
  <si>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</si>
  <si>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</si>
  <si>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</si>
  <si>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</si>
  <si>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</si>
  <si>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</si>
  <si>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</si>
  <si>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</si>
  <si>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</si>
  <si>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</si>
  <si>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</si>
  <si>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</si>
  <si>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</si>
  <si>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</si>
  <si>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</si>
  <si>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</si>
  <si>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</si>
  <si>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</si>
  <si>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</si>
  <si>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</si>
  <si>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</si>
  <si>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</si>
  <si>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</si>
  <si>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</si>
  <si>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</si>
  <si>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</si>
  <si>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</si>
  <si>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</si>
  <si>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</si>
  <si>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</si>
  <si>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</si>
  <si>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</si>
  <si>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</si>
  <si>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</si>
  <si>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</si>
  <si>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</si>
  <si>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</si>
  <si>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</si>
  <si>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</si>
  <si>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</si>
  <si>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</si>
  <si>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</si>
  <si>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</si>
  <si>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</si>
  <si>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</si>
  <si>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</si>
  <si>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</si>
  <si>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</si>
  <si>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</si>
  <si>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</si>
  <si>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</si>
  <si>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</si>
  <si>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</si>
  <si>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</si>
  <si>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</si>
  <si>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</si>
  <si>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</si>
  <si>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</si>
  <si>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</si>
  <si>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</si>
  <si>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</si>
  <si>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</si>
  <si>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</si>
  <si>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</si>
  <si>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</si>
  <si>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</si>
  <si>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</si>
  <si>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</si>
  <si>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</si>
  <si>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</si>
  <si>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</si>
  <si>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</si>
  <si>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</si>
  <si>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</si>
  <si>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</si>
  <si>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</si>
  <si>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</si>
  <si>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</si>
  <si>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</si>
  <si>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</si>
  <si>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</si>
  <si>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</si>
  <si>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</si>
  <si>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</si>
  <si>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</si>
  <si>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</si>
  <si>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</si>
  <si>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</si>
  <si>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</si>
  <si>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</si>
  <si>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</si>
  <si>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</si>
  <si>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</si>
  <si>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</si>
  <si>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</si>
  <si>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</si>
  <si>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</si>
  <si>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</si>
  <si>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</si>
  <si>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</si>
  <si>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</si>
  <si>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</si>
  <si>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</si>
  <si>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</si>
  <si>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</si>
  <si>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</si>
  <si>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</si>
  <si>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</si>
  <si>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</si>
  <si>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</si>
  <si>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</si>
  <si>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</si>
  <si>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</si>
  <si>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</si>
  <si>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</si>
  <si>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</si>
  <si>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</si>
  <si>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</si>
  <si>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</si>
  <si>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</si>
  <si>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</si>
  <si>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</si>
  <si>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</si>
  <si>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</si>
  <si>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</si>
  <si>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</si>
  <si>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</si>
  <si>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</si>
  <si>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</si>
  <si>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</si>
  <si>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</si>
  <si>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</si>
  <si>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</si>
  <si>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</si>
  <si>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</si>
  <si>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</si>
  <si>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</si>
  <si>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</si>
  <si>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</si>
  <si>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</si>
  <si>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</si>
  <si>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</si>
  <si>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</si>
  <si>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</si>
  <si>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</si>
  <si>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</si>
  <si>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</si>
  <si>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</si>
  <si>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</si>
  <si>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</si>
  <si>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</si>
  <si>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</si>
  <si>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</si>
  <si>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</si>
  <si>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</si>
  <si>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</si>
  <si>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</si>
  <si>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</si>
  <si>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</si>
  <si>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</si>
  <si>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</si>
  <si>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</si>
  <si>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</si>
  <si>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</si>
  <si>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</si>
  <si>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</si>
  <si>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</si>
  <si>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</si>
  <si>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</si>
  <si>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</si>
  <si>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</si>
  <si>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</si>
  <si>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</si>
  <si>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</si>
  <si>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</si>
  <si>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</si>
  <si>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</si>
  <si>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</si>
  <si>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</si>
  <si>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</si>
  <si>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</si>
  <si>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</si>
  <si>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</si>
  <si>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</si>
  <si>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</si>
  <si>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</si>
  <si>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</si>
  <si>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</si>
  <si>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</si>
  <si>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</si>
  <si>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</si>
  <si>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</si>
  <si>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</si>
  <si>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</si>
  <si>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</si>
  <si>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</si>
  <si>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</si>
  <si>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</si>
  <si>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</si>
  <si>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</si>
  <si>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</si>
  <si>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</si>
  <si>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</si>
  <si>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</si>
  <si>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</si>
  <si>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</si>
  <si>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</si>
  <si>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</si>
  <si>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</si>
  <si>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</si>
  <si>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</si>
  <si>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</si>
  <si>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</si>
  <si>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</si>
  <si>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</si>
  <si>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</si>
  <si>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</si>
  <si>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</si>
  <si>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</si>
  <si>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</si>
  <si>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</si>
  <si>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</si>
  <si>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</si>
  <si>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</si>
  <si>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</si>
  <si>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</si>
  <si>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</si>
  <si>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</si>
  <si>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</si>
  <si>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</si>
  <si>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</si>
  <si>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</si>
  <si>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</si>
  <si>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</si>
  <si>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</si>
  <si>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</si>
  <si>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</si>
  <si>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</si>
  <si>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</si>
  <si>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</si>
  <si>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</si>
  <si>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</si>
  <si>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</si>
  <si>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</si>
  <si>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</si>
  <si>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</si>
  <si>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</si>
  <si>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</si>
  <si>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</si>
  <si>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</si>
  <si>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</si>
  <si>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</si>
  <si>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</si>
  <si>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</si>
  <si>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</si>
  <si>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</si>
  <si>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</si>
  <si>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</si>
  <si>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</si>
  <si>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</si>
  <si>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</si>
  <si>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</si>
  <si>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</si>
  <si>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</si>
  <si>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</si>
  <si>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</si>
  <si>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</si>
  <si>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</si>
  <si>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</si>
  <si>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</si>
  <si>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</si>
  <si>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</si>
  <si>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</si>
  <si>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</si>
  <si>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</si>
  <si>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</si>
  <si>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</si>
  <si>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</si>
  <si>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</si>
  <si>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</si>
  <si>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</si>
  <si>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</si>
  <si>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</si>
  <si>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</si>
  <si>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</si>
  <si>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</si>
  <si>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</si>
  <si>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</si>
  <si>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</si>
  <si>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</si>
  <si>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</si>
  <si>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</si>
  <si>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</si>
  <si>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</si>
  <si>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</si>
  <si>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</si>
  <si>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</si>
  <si>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</si>
  <si>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</si>
  <si>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</si>
  <si>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</si>
  <si>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</si>
  <si>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</si>
  <si>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</si>
  <si>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</si>
  <si>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</si>
  <si>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</si>
  <si>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</si>
  <si>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</si>
  <si>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</si>
  <si>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</si>
  <si>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</si>
  <si>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</si>
  <si>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</si>
  <si>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</si>
  <si>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</si>
  <si>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</si>
  <si>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</si>
  <si>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</si>
  <si>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</si>
  <si>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</si>
  <si>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</si>
  <si>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</si>
  <si>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</si>
  <si>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</si>
  <si>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</si>
  <si>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</si>
  <si>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</si>
  <si>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</si>
  <si>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</si>
  <si>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</si>
  <si>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</si>
  <si>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</si>
  <si>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</si>
  <si>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</si>
  <si>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</si>
  <si>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</si>
  <si>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</si>
  <si>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</si>
  <si>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</si>
  <si>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</si>
  <si>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</si>
  <si>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</si>
  <si>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</si>
  <si>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</si>
  <si>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</si>
  <si>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</si>
  <si>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</si>
  <si>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</si>
  <si>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</si>
  <si>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</si>
  <si>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</si>
  <si>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</si>
  <si>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</si>
  <si>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</si>
  <si>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</si>
  <si>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</si>
  <si>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</si>
  <si>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</si>
  <si>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</si>
  <si>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</si>
  <si>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</si>
  <si>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</si>
  <si>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</si>
  <si>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</si>
  <si>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</si>
  <si>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</si>
  <si>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</si>
  <si>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</si>
  <si>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</si>
  <si>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</si>
  <si>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</si>
  <si>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</si>
  <si>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</si>
  <si>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</si>
  <si>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</si>
  <si>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</si>
  <si>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</si>
  <si>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</si>
  <si>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</si>
  <si>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</si>
  <si>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</si>
  <si>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</si>
  <si>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</si>
  <si>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</si>
  <si>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</si>
  <si>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</si>
  <si>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</si>
  <si>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</si>
  <si>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</si>
  <si>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</si>
  <si>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</si>
  <si>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</si>
  <si>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</si>
  <si>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</si>
  <si>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</si>
  <si>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</si>
  <si>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</si>
  <si>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</si>
  <si>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</si>
  <si>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</si>
  <si>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</si>
  <si>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</si>
  <si>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</si>
  <si>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</si>
  <si>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</si>
  <si>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</si>
  <si>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</si>
  <si>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</si>
  <si>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</si>
  <si>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</si>
  <si>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</si>
  <si>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</si>
  <si>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</si>
  <si>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</si>
  <si>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</si>
  <si>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</si>
  <si>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</si>
  <si>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</si>
  <si>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</si>
  <si>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</si>
  <si>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</si>
  <si>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</si>
  <si>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</si>
  <si>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</si>
  <si>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</si>
  <si>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</si>
  <si>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</si>
  <si>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</si>
  <si>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</si>
  <si>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</si>
  <si>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</si>
  <si>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</si>
  <si>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</si>
  <si>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</si>
  <si>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</si>
  <si>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</si>
  <si>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</si>
  <si>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</si>
  <si>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</si>
  <si>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</si>
  <si>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</si>
  <si>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</si>
  <si>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</si>
  <si>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</si>
  <si>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</si>
  <si>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</si>
  <si>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</si>
  <si>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</si>
  <si>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</si>
  <si>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</si>
  <si>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</si>
  <si>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</si>
  <si>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</si>
  <si>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</si>
  <si>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</si>
  <si>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</si>
  <si>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</si>
  <si>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</si>
  <si>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</si>
  <si>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</si>
  <si>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</si>
  <si>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</si>
  <si>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</si>
  <si>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</si>
  <si>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</si>
  <si>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</si>
  <si>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</si>
  <si>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</si>
  <si>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</si>
  <si>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</si>
  <si>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</si>
  <si>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</si>
  <si>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</si>
  <si>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</si>
  <si>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</si>
  <si>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</si>
  <si>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</si>
  <si>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</si>
  <si>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</si>
  <si>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</si>
  <si>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</si>
  <si>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</si>
  <si>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</si>
  <si>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</si>
  <si>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</si>
  <si>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</si>
  <si>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</si>
  <si>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</si>
  <si>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</si>
  <si>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</si>
  <si>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</si>
  <si>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</si>
  <si>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</si>
  <si>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</si>
  <si>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</si>
  <si>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</si>
  <si>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</si>
  <si>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</si>
  <si>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</si>
  <si>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</si>
  <si>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</si>
  <si>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</si>
  <si>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</si>
  <si>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</si>
  <si>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</si>
  <si>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</si>
  <si>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</si>
  <si>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</si>
  <si>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</si>
  <si>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</si>
  <si>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</si>
  <si>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</si>
  <si>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</si>
  <si>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</si>
  <si>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</si>
  <si>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</si>
  <si>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</si>
  <si>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</si>
  <si>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</si>
  <si>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</si>
  <si>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</si>
  <si>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</si>
  <si>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</si>
  <si>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</si>
  <si>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</si>
  <si>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</si>
  <si>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</si>
  <si>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</si>
  <si>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</si>
  <si>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</si>
  <si>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</si>
  <si>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</si>
  <si>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</si>
  <si>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</si>
  <si>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</si>
  <si>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</si>
  <si>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</si>
  <si>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</si>
  <si>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</si>
  <si>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</si>
  <si>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</si>
  <si>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</si>
  <si>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</si>
  <si>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</si>
  <si>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</si>
  <si>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</si>
  <si>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</si>
  <si>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</si>
  <si>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</si>
  <si>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</si>
  <si>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</si>
  <si>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</si>
  <si>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</si>
  <si>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</si>
  <si>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</si>
  <si>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</si>
  <si>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</si>
  <si>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</si>
  <si>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</si>
  <si>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</si>
  <si>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</si>
  <si>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</si>
  <si>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</si>
  <si>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</si>
  <si>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</si>
  <si>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</si>
  <si>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</si>
  <si>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</si>
  <si>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</si>
  <si>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</si>
  <si>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</si>
  <si>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</si>
  <si>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</si>
  <si>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</si>
  <si>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</si>
  <si>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</si>
  <si>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</si>
  <si>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</si>
  <si>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</si>
  <si>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</si>
  <si>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</si>
  <si>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</si>
  <si>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</si>
  <si>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</si>
  <si>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</si>
  <si>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</si>
  <si>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</si>
  <si>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</si>
  <si>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</si>
  <si>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</si>
  <si>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</si>
  <si>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</si>
  <si>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</si>
  <si>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</si>
  <si>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</si>
  <si>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</si>
  <si>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</si>
  <si>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</si>
  <si>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</si>
  <si>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</si>
  <si>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</si>
  <si>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</si>
  <si>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</si>
  <si>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</si>
  <si>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</si>
  <si>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</si>
  <si>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</si>
  <si>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</si>
  <si>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</si>
  <si>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</si>
  <si>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</si>
  <si>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</si>
  <si>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</si>
  <si>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</si>
  <si>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</si>
  <si>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</si>
  <si>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</si>
  <si>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</si>
  <si>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</si>
  <si>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</si>
  <si>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</si>
  <si>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</si>
  <si>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</si>
  <si>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</si>
  <si>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</si>
  <si>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</si>
  <si>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</si>
  <si>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</si>
  <si>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</si>
  <si>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</si>
  <si>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</si>
  <si>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</si>
  <si>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</si>
  <si>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</si>
  <si>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</si>
  <si>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</si>
  <si>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</si>
  <si>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</si>
  <si>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</si>
  <si>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</si>
  <si>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</si>
  <si>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</si>
  <si>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</si>
  <si>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</si>
  <si>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</si>
  <si>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</si>
  <si>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</si>
  <si>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</si>
  <si>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</si>
  <si>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</si>
  <si>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</si>
  <si>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</si>
  <si>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</si>
  <si>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</si>
  <si>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</si>
  <si>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</si>
  <si>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</si>
  <si>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</si>
  <si>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</si>
  <si>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</si>
  <si>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</si>
  <si>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</si>
  <si>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</si>
  <si>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</si>
  <si>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</si>
  <si>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</si>
  <si>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</si>
  <si>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</si>
  <si>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</si>
  <si>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</si>
  <si>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</si>
  <si>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</si>
  <si>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</si>
  <si>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</si>
  <si>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</si>
  <si>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</si>
  <si>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</si>
  <si>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</si>
  <si>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</si>
  <si>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</si>
  <si>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</si>
  <si>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</si>
  <si>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</si>
  <si>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</si>
  <si>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</si>
  <si>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</si>
  <si>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</si>
  <si>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</si>
  <si>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</si>
  <si>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</si>
  <si>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</si>
  <si>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</si>
  <si>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</si>
  <si>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</si>
  <si>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</si>
  <si>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</si>
  <si>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</si>
  <si>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</si>
  <si>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</si>
  <si>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</si>
  <si>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</si>
  <si>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</si>
  <si>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</si>
  <si>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</si>
  <si>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</si>
  <si>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</si>
  <si>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</si>
  <si>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</si>
  <si>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</si>
  <si>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</si>
  <si>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</si>
  <si>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</si>
  <si>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</si>
  <si>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</si>
  <si>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</si>
  <si>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</si>
  <si>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</si>
  <si>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</si>
  <si>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</si>
  <si>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</si>
  <si>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</si>
  <si>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</si>
  <si>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</si>
  <si>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</si>
  <si>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</si>
  <si>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</si>
  <si>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</si>
  <si>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</si>
  <si>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</si>
  <si>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</si>
  <si>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</si>
  <si>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</si>
  <si>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</si>
  <si>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</si>
  <si>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</si>
  <si>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</si>
  <si>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</si>
  <si>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</si>
  <si>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</si>
  <si>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</si>
  <si>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</si>
  <si>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</si>
  <si>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</si>
  <si>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</si>
  <si>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</si>
  <si>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</si>
  <si>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</si>
  <si>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</si>
  <si>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</si>
  <si>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</si>
  <si>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</si>
  <si>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</si>
  <si>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</si>
  <si>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</si>
  <si>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</si>
  <si>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</si>
  <si>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</si>
  <si>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</si>
  <si>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</si>
  <si>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</si>
  <si>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</si>
  <si>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</si>
  <si>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</si>
  <si>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</si>
  <si>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</si>
  <si>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</si>
  <si>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</si>
  <si>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</si>
  <si>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</si>
  <si>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</si>
  <si>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</si>
  <si>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</si>
  <si>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</si>
  <si>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</si>
  <si>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</si>
  <si>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</si>
  <si>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</si>
  <si>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</si>
  <si>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</si>
  <si>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</si>
  <si>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</si>
  <si>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</si>
  <si>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</si>
  <si>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</si>
  <si>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</si>
  <si>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</si>
  <si>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</si>
  <si>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</si>
  <si>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</si>
  <si>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</si>
  <si>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</si>
  <si>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</si>
  <si>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</si>
  <si>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</si>
  <si>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</si>
  <si>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</si>
  <si>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</si>
  <si>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</si>
  <si>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</si>
  <si>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</si>
  <si>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</si>
  <si>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</si>
  <si>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</si>
  <si>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</si>
  <si>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</si>
  <si>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</si>
  <si>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</si>
  <si>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</si>
  <si>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</si>
  <si>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</si>
  <si>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</si>
  <si>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</si>
  <si>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</si>
  <si>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</si>
  <si>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</si>
  <si>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</si>
  <si>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</si>
  <si>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</si>
  <si>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</si>
  <si>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</si>
  <si>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</si>
  <si>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</si>
  <si>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</si>
  <si>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</si>
  <si>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</si>
  <si>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</si>
  <si>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</si>
  <si>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</si>
  <si>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</si>
  <si>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</si>
  <si>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</si>
  <si>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</si>
  <si>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</si>
  <si>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</si>
  <si>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</si>
  <si>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</si>
  <si>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</si>
  <si>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</si>
  <si>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</si>
  <si>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</si>
  <si>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</si>
  <si>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</si>
  <si>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</si>
  <si>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</si>
  <si>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</si>
  <si>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</si>
  <si>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</si>
  <si>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</si>
  <si>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</si>
  <si>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</si>
  <si>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</si>
  <si>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</si>
  <si>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</si>
  <si>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</si>
  <si>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</si>
  <si>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</si>
  <si>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</si>
  <si>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</si>
  <si>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</si>
  <si>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</si>
  <si>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</si>
  <si>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</si>
  <si>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</si>
  <si>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</si>
  <si>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</si>
  <si>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</si>
  <si>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</si>
  <si>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</si>
  <si>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</si>
  <si>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</si>
  <si>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</si>
  <si>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</si>
  <si>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</si>
  <si>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</si>
  <si>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</si>
  <si>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</si>
  <si>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</si>
  <si>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</si>
  <si>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</si>
  <si>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</si>
  <si>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</si>
  <si>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</si>
  <si>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</si>
  <si>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</si>
  <si>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</si>
  <si>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</si>
  <si>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</si>
  <si>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</si>
  <si>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</si>
  <si>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</si>
  <si>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</si>
  <si>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</si>
  <si>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</si>
  <si>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</si>
  <si>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</si>
  <si>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</si>
  <si>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</si>
  <si>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</si>
  <si>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</si>
  <si>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</si>
  <si>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</si>
  <si>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</si>
  <si>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</si>
  <si>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</si>
  <si>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</si>
  <si>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</si>
  <si>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</si>
  <si>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</si>
  <si>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</si>
  <si>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</si>
  <si>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</si>
  <si>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</si>
  <si>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</si>
  <si>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</si>
  <si>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</si>
  <si>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</si>
  <si>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</si>
  <si>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</si>
  <si>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</si>
  <si>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</si>
  <si>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</si>
  <si>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</si>
  <si>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</si>
  <si>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</si>
  <si>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</si>
  <si>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</si>
  <si>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</si>
  <si>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</si>
  <si>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</si>
  <si>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</si>
  <si>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</si>
  <si>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</si>
  <si>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</si>
  <si>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</si>
  <si>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</si>
  <si>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</si>
  <si>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</si>
  <si>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</si>
  <si>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</si>
  <si>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</si>
  <si>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</si>
  <si>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</si>
  <si>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</si>
  <si>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</si>
  <si>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</si>
  <si>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</si>
  <si>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</si>
  <si>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</si>
  <si>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</si>
  <si>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</si>
  <si>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</si>
  <si>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</si>
  <si>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</si>
  <si>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</si>
  <si>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</si>
  <si>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</si>
  <si>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</si>
  <si>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</si>
  <si>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</si>
  <si>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</si>
  <si>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</si>
  <si>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</si>
  <si>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</si>
  <si>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</si>
  <si>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</si>
  <si>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</si>
  <si>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</si>
  <si>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</si>
  <si>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</si>
  <si>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</si>
  <si>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</si>
  <si>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</si>
  <si>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</si>
  <si>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</si>
  <si>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</si>
  <si>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</si>
  <si>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</si>
  <si>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</si>
  <si>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</si>
  <si>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</si>
  <si>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</si>
  <si>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</si>
  <si>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</si>
  <si>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</si>
  <si>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</si>
  <si>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</si>
  <si>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</si>
  <si>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</si>
  <si>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</si>
  <si>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</si>
  <si>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</si>
  <si>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</si>
  <si>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</si>
  <si>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</si>
  <si>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</si>
  <si>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</si>
  <si>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</si>
  <si>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</si>
  <si>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</si>
  <si>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</si>
  <si>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</si>
  <si>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</si>
  <si>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</si>
  <si>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</si>
  <si>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</si>
  <si>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</si>
  <si>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</si>
  <si>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</si>
  <si>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</si>
  <si>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</si>
  <si>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</si>
  <si>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</si>
  <si>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</si>
  <si>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</si>
  <si>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</si>
  <si>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</si>
  <si>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</si>
  <si>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</si>
  <si>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</si>
  <si>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</si>
  <si>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</si>
  <si>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</si>
  <si>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</si>
  <si>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</si>
  <si>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</si>
  <si>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</si>
  <si>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</si>
  <si>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</si>
  <si>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</si>
  <si>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</si>
  <si>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</si>
  <si>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</si>
  <si>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</si>
  <si>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</si>
  <si>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</si>
  <si>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</si>
  <si>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</si>
  <si>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</si>
  <si>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</si>
  <si>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</si>
  <si>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</si>
  <si>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</si>
  <si>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</si>
  <si>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</si>
  <si>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</si>
  <si>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</si>
  <si>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</si>
  <si>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</si>
  <si>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</si>
  <si>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</si>
  <si>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</si>
  <si>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</si>
  <si>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</si>
  <si>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</si>
  <si>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</si>
  <si>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</si>
  <si>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</si>
  <si>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</si>
  <si>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</si>
  <si>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</si>
  <si>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</si>
  <si>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</si>
  <si>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</si>
  <si>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</si>
  <si>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</si>
  <si>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</si>
  <si>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</si>
  <si>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</si>
  <si>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</si>
  <si>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</si>
  <si>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</si>
  <si>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</si>
  <si>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</si>
  <si>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</si>
  <si>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</si>
  <si>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</si>
  <si>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</si>
  <si>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</si>
  <si>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</si>
  <si>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</si>
  <si>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</si>
  <si>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</si>
  <si>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</si>
  <si>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</si>
  <si>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</si>
  <si>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</si>
  <si>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</si>
  <si>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</si>
  <si>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</si>
  <si>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</si>
  <si>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</si>
  <si>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</si>
  <si>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</si>
  <si>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</si>
  <si>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</si>
  <si>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</si>
  <si>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</si>
  <si>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</si>
  <si>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</si>
  <si>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</si>
  <si>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</si>
  <si>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</si>
  <si>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</si>
  <si>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</si>
  <si>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</si>
  <si>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</si>
  <si>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</si>
  <si>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</si>
  <si>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</si>
  <si>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</si>
  <si>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</si>
  <si>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</si>
  <si>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</si>
  <si>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</si>
  <si>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</si>
  <si>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</si>
  <si>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</si>
  <si>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</si>
  <si>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</si>
  <si>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</si>
  <si>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</si>
  <si>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</si>
  <si>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</si>
  <si>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</si>
  <si>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</si>
  <si>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</si>
  <si>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</si>
  <si>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</si>
  <si>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</si>
  <si>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</si>
  <si>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</si>
  <si>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</si>
  <si>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</si>
  <si>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</si>
  <si>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</si>
  <si>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</si>
  <si>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</si>
  <si>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</si>
  <si>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</si>
  <si>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</si>
  <si>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</si>
  <si>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</si>
  <si>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</si>
  <si>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</si>
  <si>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</si>
  <si>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</si>
  <si>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</si>
  <si>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</si>
  <si>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</si>
  <si>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</si>
  <si>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</si>
  <si>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</si>
  <si>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</si>
  <si>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</si>
  <si>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</si>
  <si>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</si>
  <si>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</si>
  <si>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</si>
  <si>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</si>
  <si>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</si>
  <si>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</si>
  <si>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</si>
  <si>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</si>
  <si>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</si>
  <si>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</si>
  <si>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</si>
  <si>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</si>
  <si>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</si>
  <si>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</si>
  <si>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</si>
  <si>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</si>
  <si>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</si>
  <si>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</si>
  <si>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</si>
  <si>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</si>
  <si>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</si>
  <si>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</si>
  <si>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</si>
  <si>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</si>
  <si>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</si>
  <si>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</si>
  <si>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</si>
  <si>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</si>
  <si>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</si>
  <si>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</si>
  <si>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</si>
  <si>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</si>
  <si>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</si>
  <si>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</si>
  <si>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</si>
  <si>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</si>
  <si>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</si>
  <si>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</si>
  <si>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</si>
  <si>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</si>
  <si>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</si>
  <si>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</si>
  <si>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</si>
  <si>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</si>
  <si>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</si>
  <si>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</si>
  <si>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</si>
  <si>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</si>
  <si>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</si>
  <si>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</si>
  <si>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</si>
  <si>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</si>
  <si>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</si>
  <si>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</si>
  <si>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</si>
  <si>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</si>
  <si>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</si>
  <si>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</si>
  <si>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</si>
  <si>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</si>
  <si>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</si>
  <si>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</si>
  <si>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</si>
  <si>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</si>
  <si>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</si>
  <si>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</si>
  <si>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</si>
  <si>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</si>
  <si>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</si>
  <si>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</si>
  <si>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</si>
  <si>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</si>
  <si>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</si>
  <si>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</si>
  <si>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</si>
  <si>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</si>
  <si>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</si>
  <si>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</si>
  <si>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</si>
  <si>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</si>
  <si>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</si>
  <si>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</si>
  <si>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</si>
  <si>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</si>
  <si>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</si>
  <si>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</si>
  <si>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</si>
  <si>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</si>
  <si>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</si>
  <si>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</si>
  <si>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</si>
  <si>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</si>
  <si>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</si>
  <si>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</si>
  <si>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</si>
  <si>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</si>
  <si>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</si>
  <si>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</si>
  <si>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</si>
  <si>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</si>
  <si>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</si>
  <si>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</si>
  <si>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</si>
  <si>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</si>
  <si>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</si>
  <si>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</si>
  <si>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</si>
  <si>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</si>
  <si>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</si>
  <si>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</si>
  <si>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</si>
  <si>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</si>
  <si>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</si>
  <si>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</si>
  <si>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</si>
  <si>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</si>
  <si>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</si>
  <si>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</si>
  <si>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</si>
  <si>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</si>
  <si>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</si>
  <si>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</si>
  <si>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</si>
  <si>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</si>
  <si>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</si>
  <si>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</si>
  <si>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</si>
  <si>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</si>
  <si>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</si>
  <si>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</si>
  <si>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</si>
  <si>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</si>
  <si>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</si>
  <si>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</si>
  <si>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</si>
  <si>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</si>
  <si>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</si>
  <si>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</si>
  <si>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</si>
  <si>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</si>
  <si>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</si>
  <si>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</si>
  <si>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</si>
  <si>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</si>
  <si>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</si>
  <si>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</si>
  <si>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</si>
  <si>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</si>
  <si>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</si>
  <si>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</si>
  <si>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</si>
  <si>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</si>
  <si>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</si>
  <si>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</si>
  <si>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</si>
  <si>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</si>
  <si>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</si>
  <si>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</si>
  <si>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</si>
  <si>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</si>
  <si>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</si>
  <si>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</si>
  <si>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</si>
  <si>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</si>
  <si>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</si>
  <si>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</si>
  <si>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</si>
  <si>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</si>
  <si>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</si>
  <si>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</si>
  <si>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</si>
  <si>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</si>
  <si>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</si>
  <si>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</si>
  <si>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</si>
  <si>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</si>
  <si>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</si>
  <si>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</si>
  <si>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</si>
  <si>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</si>
  <si>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</si>
  <si>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</si>
  <si>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</si>
  <si>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</si>
  <si>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</si>
  <si>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</si>
  <si>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</si>
  <si>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</si>
  <si>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</si>
  <si>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</si>
  <si>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</si>
  <si>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</si>
  <si>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</si>
  <si>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</si>
  <si>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</si>
  <si>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</si>
  <si>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</si>
  <si>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</si>
  <si>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</si>
  <si>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</si>
  <si>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</si>
  <si>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</si>
  <si>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</si>
  <si>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</si>
  <si>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</si>
  <si>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</si>
  <si>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</si>
  <si>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</si>
  <si>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</si>
  <si>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</si>
  <si>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</si>
  <si>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</si>
  <si>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</si>
  <si>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</si>
  <si>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</si>
  <si>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</si>
  <si>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</si>
  <si>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</si>
  <si>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</si>
  <si>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</si>
  <si>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</si>
  <si>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</si>
  <si>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</si>
  <si>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</si>
  <si>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</si>
  <si>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</si>
  <si>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</si>
  <si>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</si>
  <si>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</si>
  <si>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</si>
  <si>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</si>
  <si>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</si>
  <si>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</si>
  <si>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</si>
  <si>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</si>
  <si>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</si>
  <si>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</si>
  <si>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</si>
  <si>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</si>
  <si>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</si>
  <si>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</si>
  <si>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</si>
  <si>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</si>
  <si>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</si>
  <si>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</si>
  <si>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</si>
  <si>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</si>
  <si>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</si>
  <si>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</si>
  <si>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</si>
  <si>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</si>
  <si>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</si>
  <si>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</si>
  <si>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</si>
  <si>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</si>
  <si>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</si>
  <si>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</si>
  <si>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</si>
  <si>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</si>
  <si>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</si>
  <si>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</si>
  <si>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</si>
  <si>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</si>
  <si>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</si>
  <si>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</si>
  <si>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</si>
  <si>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</si>
  <si>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</si>
  <si>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</si>
  <si>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</si>
  <si>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</si>
  <si>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</si>
  <si>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</si>
  <si>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</si>
  <si>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</si>
  <si>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</si>
  <si>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</si>
  <si>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</si>
  <si>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</si>
  <si>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</si>
  <si>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</si>
  <si>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</si>
  <si>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</si>
  <si>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</si>
  <si>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</si>
  <si>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</si>
  <si>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</si>
  <si>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</si>
  <si>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</si>
  <si>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</si>
  <si>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</si>
  <si>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</si>
  <si>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</si>
  <si>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</si>
  <si>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</si>
  <si>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</si>
  <si>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</si>
  <si>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</si>
  <si>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</si>
  <si>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</si>
  <si>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</si>
  <si>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</si>
  <si>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</si>
  <si>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</si>
  <si>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</si>
  <si>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</si>
  <si>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</si>
  <si>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</si>
  <si>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</si>
  <si>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</si>
  <si>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</si>
  <si>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</si>
  <si>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</si>
  <si>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</si>
  <si>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</si>
  <si>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</si>
  <si>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</si>
  <si>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</si>
  <si>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</si>
  <si>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</si>
  <si>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</si>
  <si>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</si>
  <si>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</si>
  <si>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</si>
  <si>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</si>
  <si>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</si>
  <si>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</si>
  <si>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</si>
  <si>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</si>
  <si>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</si>
  <si>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</si>
  <si>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</si>
  <si>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</si>
  <si>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</si>
  <si>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</si>
  <si>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</si>
  <si>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</si>
  <si>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</si>
  <si>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</si>
  <si>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</si>
  <si>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</si>
  <si>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</si>
  <si>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</si>
  <si>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</si>
  <si>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</si>
  <si>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</si>
  <si>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</si>
  <si>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</si>
  <si>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</si>
  <si>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</si>
  <si>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</si>
  <si>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</si>
  <si>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</si>
  <si>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</si>
  <si>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</si>
  <si>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</si>
  <si>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</si>
  <si>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</si>
  <si>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</si>
  <si>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</si>
  <si>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</si>
  <si>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</si>
  <si>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</si>
  <si>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</si>
  <si>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</si>
  <si>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</si>
  <si>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</si>
  <si>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</si>
  <si>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</si>
  <si>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</si>
  <si>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</si>
  <si>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</si>
  <si>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</si>
  <si>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</si>
  <si>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</si>
  <si>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</si>
  <si>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</si>
  <si>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</si>
  <si>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</si>
  <si>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</si>
  <si>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</si>
  <si>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</si>
  <si>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</si>
  <si>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</si>
  <si>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</si>
  <si>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</si>
  <si>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</si>
  <si>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</si>
  <si>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</si>
  <si>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</si>
  <si>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</si>
  <si>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</si>
  <si>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</si>
  <si>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</si>
  <si>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</si>
  <si>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</si>
  <si>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</si>
  <si>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</si>
  <si>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</si>
  <si>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</si>
  <si>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</si>
  <si>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</si>
  <si>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</si>
  <si>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</si>
  <si>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</si>
  <si>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</si>
  <si>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</si>
  <si>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</si>
  <si>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</si>
  <si>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</si>
  <si>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</si>
  <si>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</si>
  <si>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</si>
  <si>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</si>
  <si>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</si>
  <si>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</si>
  <si>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</si>
  <si>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</si>
  <si>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</si>
  <si>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</si>
  <si>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</si>
  <si>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</si>
  <si>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</si>
  <si>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</si>
  <si>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</si>
  <si>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</si>
  <si>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</si>
  <si>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</si>
  <si>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</si>
  <si>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</si>
  <si>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</si>
  <si>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</si>
  <si>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</si>
  <si>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</si>
  <si>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</si>
  <si>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</si>
  <si>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</si>
  <si>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</si>
  <si>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</si>
  <si>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</si>
  <si>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</si>
  <si>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</si>
  <si>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</si>
  <si>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</si>
  <si>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</si>
  <si>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</si>
  <si>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</si>
  <si>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</si>
  <si>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</si>
  <si>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</si>
  <si>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</si>
  <si>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</si>
  <si>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</si>
  <si>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</si>
  <si>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</si>
  <si>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</si>
  <si>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</si>
  <si>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</si>
  <si>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</si>
  <si>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</si>
  <si>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</si>
  <si>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</si>
  <si>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</si>
  <si>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</si>
  <si>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</si>
  <si>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</si>
  <si>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</si>
  <si>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</si>
  <si>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</si>
  <si>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</si>
  <si>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</si>
  <si>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</si>
  <si>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</si>
  <si>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</si>
  <si>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</si>
  <si>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</si>
  <si>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</si>
  <si>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</si>
  <si>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</si>
  <si>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</si>
  <si>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</si>
  <si>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</si>
  <si>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</si>
  <si>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</si>
  <si>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</si>
  <si>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</si>
  <si>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</si>
  <si>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</si>
  <si>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</si>
  <si>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</si>
  <si>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</si>
  <si>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</si>
  <si>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</si>
  <si>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</si>
  <si>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</si>
  <si>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</si>
  <si>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</si>
  <si>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</si>
  <si>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</si>
  <si>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</si>
  <si>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</si>
  <si>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</si>
  <si>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</si>
  <si>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</si>
  <si>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</si>
  <si>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</si>
  <si>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</si>
  <si>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</si>
  <si>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</si>
  <si>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</si>
  <si>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</si>
  <si>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</si>
  <si>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</si>
  <si>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</si>
  <si>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</si>
  <si>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</si>
  <si>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</si>
  <si>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</si>
  <si>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</si>
  <si>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</si>
  <si>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</si>
  <si>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</si>
  <si>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</si>
  <si>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</si>
  <si>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</si>
  <si>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</si>
  <si>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</si>
  <si>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</si>
  <si>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</si>
  <si>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</si>
  <si>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</si>
  <si>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</si>
  <si>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</si>
  <si>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</si>
  <si>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</si>
  <si>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</si>
  <si>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</si>
  <si>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</si>
  <si>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</si>
  <si>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</si>
  <si>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</si>
  <si>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</si>
  <si>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</si>
  <si>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</si>
  <si>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</si>
  <si>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</si>
  <si>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</si>
  <si>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</si>
  <si>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</si>
  <si>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</si>
  <si>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</si>
  <si>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</si>
  <si>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</si>
  <si>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</si>
  <si>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</si>
  <si>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</si>
  <si>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</si>
  <si>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</si>
  <si>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</si>
  <si>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</si>
  <si>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</si>
  <si>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</si>
  <si>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</si>
  <si>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</si>
  <si>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</si>
  <si>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</si>
  <si>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</si>
  <si>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</si>
  <si>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</si>
  <si>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</si>
  <si>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</si>
  <si>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</si>
  <si>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</si>
  <si>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</si>
  <si>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</si>
  <si>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</si>
  <si>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</si>
  <si>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</si>
  <si>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</si>
  <si>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</si>
  <si>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</si>
  <si>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</si>
  <si>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</si>
  <si>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</si>
  <si>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</si>
  <si>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</si>
  <si>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</si>
  <si>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</si>
  <si>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</si>
  <si>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</si>
  <si>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</si>
  <si>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</si>
  <si>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</si>
  <si>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</si>
  <si>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</si>
  <si>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</si>
  <si>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</si>
  <si>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</si>
  <si>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</si>
  <si>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</si>
  <si>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</si>
  <si>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</si>
  <si>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</si>
  <si>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</si>
  <si>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</si>
  <si>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</si>
  <si>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</si>
  <si>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</si>
  <si>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</si>
  <si>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</si>
  <si>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</si>
  <si>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</si>
  <si>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</si>
  <si>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</si>
  <si>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</si>
  <si>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</si>
  <si>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</si>
  <si>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</si>
  <si>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</si>
  <si>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</si>
  <si>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</si>
  <si>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</si>
  <si>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</si>
  <si>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</si>
  <si>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</si>
  <si>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</si>
  <si>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</si>
  <si>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</si>
  <si>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</si>
  <si>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</si>
  <si>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</si>
  <si>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</si>
  <si>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</si>
  <si>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</si>
  <si>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</si>
  <si>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</si>
  <si>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</si>
  <si>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</si>
  <si>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</si>
  <si>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</si>
  <si>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</si>
  <si>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</si>
  <si>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</si>
  <si>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</si>
  <si>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</si>
  <si>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</si>
  <si>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</si>
  <si>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</si>
  <si>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</si>
  <si>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</si>
  <si>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</si>
  <si>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</si>
  <si>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</si>
  <si>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</si>
  <si>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</si>
  <si>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</si>
  <si>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</si>
  <si>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</si>
  <si>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</si>
  <si>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</si>
  <si>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</si>
  <si>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</si>
  <si>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</si>
  <si>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</si>
  <si>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</si>
  <si>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</si>
  <si>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</si>
  <si>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</si>
  <si>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</si>
  <si>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</si>
  <si>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</si>
  <si>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</si>
  <si>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</si>
  <si>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</si>
  <si>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</si>
  <si>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</si>
  <si>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</si>
  <si>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</si>
  <si>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</si>
  <si>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</si>
  <si>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</si>
  <si>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</si>
  <si>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</si>
  <si>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</si>
  <si>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</si>
  <si>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</si>
  <si>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</si>
  <si>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</si>
  <si>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</si>
  <si>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</si>
  <si>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</si>
  <si>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</si>
  <si>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</si>
  <si>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</si>
  <si>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</si>
  <si>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</si>
  <si>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</si>
  <si>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</si>
  <si>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</si>
  <si>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</si>
  <si>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</si>
  <si>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</si>
  <si>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</si>
  <si>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</si>
  <si>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</si>
  <si>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</si>
  <si>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</si>
  <si>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</si>
  <si>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</si>
  <si>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</si>
  <si>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</si>
  <si>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</si>
  <si>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</si>
  <si>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</si>
  <si>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</si>
  <si>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</si>
  <si>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</si>
  <si>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</si>
  <si>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</si>
  <si>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</si>
  <si>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</si>
  <si>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</si>
  <si>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</si>
  <si>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</si>
  <si>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</si>
  <si>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</si>
  <si>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</si>
  <si>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</si>
  <si>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</si>
  <si>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</si>
  <si>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</si>
  <si>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</si>
  <si>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</si>
  <si>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</si>
  <si>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</si>
  <si>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</si>
  <si>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</si>
  <si>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</si>
  <si>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</si>
  <si>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</si>
  <si>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</si>
  <si>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</si>
  <si>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</si>
  <si>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</si>
  <si>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</si>
  <si>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</si>
  <si>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</si>
  <si>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</si>
  <si>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</si>
  <si>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</si>
  <si>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</si>
  <si>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</si>
  <si>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</si>
  <si>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</si>
  <si>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</si>
  <si>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</si>
  <si>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</si>
  <si>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</si>
  <si>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</si>
  <si>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</si>
  <si>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</si>
  <si>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</si>
  <si>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</si>
  <si>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</si>
  <si>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</si>
  <si>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</si>
  <si>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</si>
  <si>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</si>
  <si>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</si>
  <si>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</si>
  <si>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</si>
  <si>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</si>
  <si>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</si>
  <si>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</si>
  <si>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</si>
  <si>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</si>
  <si>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</si>
  <si>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</si>
  <si>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</si>
  <si>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</si>
  <si>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</si>
  <si>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</si>
  <si>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</si>
  <si>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</si>
  <si>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</si>
  <si>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</si>
  <si>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</si>
  <si>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</si>
  <si>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</si>
  <si>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</si>
  <si>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</si>
  <si>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</si>
  <si>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</si>
  <si>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</si>
  <si>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</si>
  <si>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</si>
  <si>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</si>
  <si>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</si>
  <si>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</si>
  <si>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</si>
  <si>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</si>
  <si>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</si>
  <si>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</si>
  <si>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</si>
  <si>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</si>
  <si>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</si>
  <si>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</si>
  <si>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</si>
  <si>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</si>
  <si>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</si>
  <si>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</si>
  <si>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</si>
  <si>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</si>
  <si>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</si>
  <si>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</si>
  <si>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</si>
  <si>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</si>
  <si>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</si>
  <si>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</si>
  <si>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</si>
  <si>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</si>
  <si>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</si>
  <si>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</si>
  <si>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</si>
  <si>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</si>
  <si>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</si>
  <si>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</si>
  <si>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</si>
  <si>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</si>
  <si>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</si>
  <si>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</si>
  <si>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</si>
  <si>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</si>
  <si>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</si>
  <si>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</si>
  <si>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</si>
  <si>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</si>
  <si>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</si>
  <si>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</si>
  <si>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</si>
  <si>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</si>
  <si>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</si>
  <si>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</si>
  <si>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</si>
  <si>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</si>
  <si>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</si>
  <si>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</si>
  <si>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</si>
  <si>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</si>
  <si>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</si>
  <si>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</si>
  <si>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</si>
  <si>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</si>
  <si>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</si>
  <si>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</si>
  <si>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</si>
  <si>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</si>
  <si>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</si>
  <si>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</si>
  <si>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</si>
  <si>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</si>
  <si>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</si>
  <si>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</si>
  <si>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</si>
  <si>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</si>
  <si>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</si>
  <si>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</si>
  <si>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</si>
  <si>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</si>
  <si>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</si>
  <si>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</si>
  <si>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</si>
  <si>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</si>
  <si>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</si>
  <si>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</si>
  <si>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</si>
  <si>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</si>
  <si>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</si>
  <si>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</si>
  <si>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</si>
  <si>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</si>
  <si>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</si>
  <si>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</si>
  <si>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</si>
  <si>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</si>
  <si>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</si>
  <si>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</si>
  <si>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</si>
  <si>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</si>
  <si>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</si>
  <si>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</si>
  <si>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</si>
  <si>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</si>
  <si>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</si>
  <si>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</si>
  <si>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</si>
  <si>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</si>
  <si>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</si>
  <si>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</si>
  <si>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</si>
  <si>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</si>
  <si>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</si>
  <si>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</si>
  <si>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</si>
  <si>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</si>
  <si>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</si>
  <si>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</si>
  <si>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</si>
  <si>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</si>
  <si>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</si>
  <si>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</si>
  <si>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</si>
  <si>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</si>
  <si>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</si>
  <si>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</si>
  <si>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</si>
  <si>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</si>
  <si>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</si>
  <si>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</si>
  <si>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</si>
  <si>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</si>
  <si>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</si>
  <si>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</si>
  <si>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</si>
  <si>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</si>
  <si>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</si>
  <si>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</si>
  <si>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</si>
  <si>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</si>
  <si>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</si>
  <si>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</si>
  <si>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</si>
  <si>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</si>
  <si>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</si>
  <si>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</si>
  <si>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</si>
  <si>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</si>
  <si>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</si>
  <si>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</si>
  <si>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</si>
  <si>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</si>
  <si>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</si>
  <si>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</si>
  <si>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</si>
  <si>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</si>
  <si>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</si>
  <si>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</si>
  <si>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</si>
  <si>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</si>
  <si>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</si>
  <si>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</si>
  <si>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</si>
  <si>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</si>
  <si>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</si>
  <si>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</si>
  <si>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</si>
  <si>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</si>
  <si>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</si>
  <si>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</si>
  <si>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</si>
  <si>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</si>
  <si>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</si>
  <si>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</si>
  <si>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</si>
  <si>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</si>
  <si>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</si>
  <si>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</si>
  <si>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</si>
  <si>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</si>
  <si>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</si>
  <si>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</si>
  <si>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</si>
  <si>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</si>
  <si>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</si>
  <si>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</si>
  <si>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</si>
  <si>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</si>
  <si>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</si>
  <si>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</si>
  <si>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</si>
  <si>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</si>
  <si>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</si>
  <si>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</si>
  <si>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</si>
  <si>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</si>
  <si>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</si>
  <si>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</si>
  <si>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</si>
  <si>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</si>
  <si>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</si>
  <si>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</si>
  <si>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</si>
  <si>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</si>
  <si>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</si>
  <si>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</si>
  <si>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</si>
  <si>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</si>
  <si>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</si>
  <si>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</si>
  <si>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</si>
  <si>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</si>
  <si>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</si>
  <si>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</si>
  <si>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</si>
  <si>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</si>
  <si>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</si>
  <si>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</si>
  <si>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</si>
  <si>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</si>
  <si>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</si>
  <si>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</si>
  <si>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</si>
  <si>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</si>
  <si>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</si>
  <si>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</si>
  <si>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</si>
  <si>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</si>
  <si>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</si>
  <si>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</si>
  <si>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</si>
  <si>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</si>
  <si>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</si>
  <si>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</si>
  <si>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</si>
  <si>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</si>
  <si>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</si>
  <si>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</si>
  <si>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</si>
  <si>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</si>
  <si>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</si>
  <si>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</si>
  <si>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</si>
  <si>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</si>
  <si>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</si>
  <si>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</si>
  <si>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</si>
  <si>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</si>
  <si>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</si>
  <si>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</si>
  <si>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</si>
  <si>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</si>
  <si>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</si>
  <si>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</si>
  <si>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</si>
  <si>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</si>
  <si>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</si>
  <si>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</si>
  <si>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</si>
  <si>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</si>
  <si>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</si>
  <si>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</si>
  <si>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</si>
  <si>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</si>
  <si>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</si>
  <si>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</si>
  <si>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</si>
  <si>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</si>
  <si>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</si>
  <si>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</si>
  <si>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</si>
  <si>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</si>
  <si>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</si>
  <si>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</si>
  <si>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</si>
  <si>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</si>
  <si>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</si>
  <si>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</si>
  <si>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</si>
  <si>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</si>
  <si>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</si>
  <si>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</si>
  <si>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</si>
  <si>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</si>
  <si>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</si>
  <si>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</si>
  <si>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</si>
  <si>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</si>
  <si>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</si>
  <si>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</si>
  <si>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</si>
  <si>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</si>
  <si>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</si>
  <si>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</si>
  <si>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</si>
  <si>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</si>
  <si>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</si>
  <si>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</si>
  <si>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</si>
  <si>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</si>
  <si>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</si>
  <si>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</si>
  <si>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</si>
  <si>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</si>
  <si>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</si>
  <si>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</si>
  <si>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</si>
  <si>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</si>
  <si>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</si>
  <si>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</si>
  <si>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</si>
  <si>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</si>
  <si>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</si>
  <si>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</si>
  <si>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</si>
  <si>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</si>
  <si>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</si>
  <si>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</si>
  <si>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</si>
  <si>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</si>
  <si>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</si>
  <si>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</si>
  <si>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</si>
  <si>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</si>
  <si>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</si>
  <si>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</si>
  <si>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</si>
  <si>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</si>
  <si>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</si>
  <si>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</si>
  <si>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</si>
  <si>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</si>
  <si>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</si>
  <si>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</si>
  <si>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</si>
  <si>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</si>
  <si>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</si>
  <si>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</si>
  <si>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</si>
  <si>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</si>
  <si>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</si>
  <si>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</si>
  <si>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</si>
  <si>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</si>
  <si>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</si>
  <si>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</si>
  <si>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</si>
  <si>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</si>
  <si>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</si>
  <si>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</si>
  <si>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</si>
  <si>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</si>
  <si>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</si>
  <si>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</si>
  <si>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</si>
  <si>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</si>
  <si>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</si>
  <si>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</si>
  <si>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</si>
  <si>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</si>
  <si>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</si>
  <si>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</si>
  <si>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</si>
  <si>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</si>
  <si>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</si>
  <si>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</si>
  <si>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</si>
  <si>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</si>
  <si>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</si>
  <si>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</si>
  <si>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</si>
  <si>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</si>
  <si>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</si>
  <si>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</si>
  <si>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</si>
  <si>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</si>
  <si>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</si>
  <si>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</si>
  <si>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</si>
  <si>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</si>
  <si>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</si>
  <si>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</si>
  <si>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</si>
  <si>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</si>
  <si>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</si>
  <si>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</si>
  <si>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</si>
  <si>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</si>
  <si>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</si>
  <si>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</si>
  <si>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</si>
  <si>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</si>
  <si>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</si>
  <si>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</si>
  <si>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</si>
  <si>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</si>
  <si>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</si>
  <si>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</si>
  <si>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</si>
  <si>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</si>
  <si>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</si>
  <si>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</si>
  <si>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</si>
  <si>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</si>
  <si>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</si>
  <si>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</si>
  <si>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</si>
  <si>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</si>
  <si>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</si>
  <si>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</si>
  <si>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</si>
  <si>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</si>
  <si>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</si>
  <si>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</si>
  <si>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</si>
  <si>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</si>
  <si>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</si>
  <si>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</si>
  <si>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</si>
  <si>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</si>
  <si>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</si>
  <si>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</si>
  <si>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</si>
  <si>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</si>
  <si>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</si>
  <si>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</si>
  <si>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</si>
  <si>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</si>
  <si>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</si>
  <si>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</si>
  <si>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</si>
  <si>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</si>
  <si>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</si>
  <si>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</si>
  <si>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</si>
  <si>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</si>
  <si>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</si>
  <si>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</si>
  <si>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</si>
  <si>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</si>
  <si>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</si>
  <si>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</si>
  <si>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</si>
  <si>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</si>
  <si>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</si>
  <si>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</si>
  <si>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</si>
  <si>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</si>
  <si>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</si>
  <si>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</si>
  <si>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</si>
  <si>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</si>
  <si>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</si>
  <si>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</si>
  <si>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</si>
  <si>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</si>
  <si>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</si>
  <si>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</si>
  <si>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</si>
  <si>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</si>
  <si>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</si>
  <si>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</si>
  <si>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</si>
  <si>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</si>
  <si>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</si>
  <si>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</si>
  <si>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</si>
  <si>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</si>
  <si>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</si>
  <si>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</si>
  <si>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</si>
  <si>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</si>
  <si>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</si>
  <si>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</si>
  <si>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</si>
  <si>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</si>
  <si>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</si>
  <si>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</si>
  <si>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</si>
  <si>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</si>
  <si>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</si>
  <si>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</si>
  <si>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</si>
  <si>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</si>
  <si>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</si>
  <si>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</si>
  <si>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</si>
  <si>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</si>
  <si>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</si>
  <si>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</si>
  <si>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</si>
  <si>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</si>
  <si>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</si>
  <si>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</si>
  <si>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</si>
  <si>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</si>
  <si>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</si>
  <si>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</si>
  <si>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</si>
  <si>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</si>
  <si>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</si>
  <si>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</si>
  <si>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</si>
  <si>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</si>
  <si>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</si>
  <si>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</si>
  <si>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</si>
  <si>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</si>
  <si>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</si>
  <si>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</si>
  <si>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</si>
  <si>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</si>
  <si>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</si>
  <si>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</si>
  <si>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</si>
  <si>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</si>
  <si>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</si>
  <si>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</si>
  <si>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</si>
  <si>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</si>
  <si>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</si>
  <si>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</si>
  <si>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</si>
  <si>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</si>
  <si>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</si>
  <si>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</si>
  <si>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</si>
  <si>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</si>
  <si>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</si>
  <si>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</si>
  <si>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</si>
  <si>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</si>
  <si>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</si>
  <si>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</si>
  <si>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</si>
  <si>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</si>
  <si>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</si>
  <si>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</si>
  <si>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</si>
  <si>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</si>
  <si>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</si>
  <si>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</si>
  <si>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</si>
  <si>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</si>
  <si>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</si>
  <si>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</si>
  <si>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</si>
  <si>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</si>
  <si>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</si>
  <si>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</si>
  <si>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</si>
  <si>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</si>
  <si>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</si>
  <si>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</si>
  <si>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</si>
  <si>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</si>
  <si>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</si>
  <si>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</si>
  <si>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</si>
  <si>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</si>
  <si>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</si>
  <si>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</si>
  <si>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</si>
  <si>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</si>
  <si>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</si>
  <si>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</si>
  <si>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</si>
  <si>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</si>
  <si>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</si>
  <si>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</si>
  <si>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</si>
  <si>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</si>
  <si>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</si>
  <si>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</si>
  <si>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</si>
  <si>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</si>
  <si>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</si>
  <si>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</si>
  <si>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</si>
  <si>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</si>
  <si>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</si>
  <si>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</si>
  <si>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</si>
  <si>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</si>
  <si>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</si>
  <si>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</si>
  <si>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</si>
  <si>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</si>
  <si>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</si>
  <si>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</si>
  <si>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</si>
  <si>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</si>
  <si>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</si>
  <si>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</si>
  <si>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</si>
  <si>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</si>
  <si>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</si>
  <si>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</si>
  <si>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</si>
  <si>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</si>
  <si>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</si>
  <si>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</si>
  <si>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</si>
  <si>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</si>
  <si>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</si>
  <si>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</si>
  <si>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</si>
  <si>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</si>
  <si>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</si>
  <si>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</si>
  <si>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</si>
  <si>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</si>
  <si>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</si>
  <si>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</si>
  <si>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</si>
  <si>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</si>
  <si>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</si>
  <si>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</si>
  <si>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</si>
  <si>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</si>
  <si>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</si>
  <si>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</si>
  <si>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</si>
  <si>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</si>
  <si>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</si>
  <si>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</si>
  <si>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</si>
  <si>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</si>
  <si>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</si>
  <si>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</si>
  <si>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</si>
  <si>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</si>
  <si>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</si>
  <si>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</si>
  <si>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</si>
  <si>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</si>
  <si>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</si>
  <si>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</si>
  <si>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</si>
  <si>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</si>
  <si>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</si>
  <si>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</si>
  <si>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</si>
  <si>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</si>
  <si>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</si>
  <si>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</si>
  <si>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</si>
  <si>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</si>
  <si>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</si>
  <si>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</si>
  <si>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</si>
  <si>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</si>
  <si>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</si>
  <si>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</si>
  <si>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</si>
  <si>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</si>
  <si>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</si>
  <si>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</si>
  <si>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</si>
  <si>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</si>
  <si>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</si>
  <si>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</si>
  <si>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</si>
  <si>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</si>
  <si>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</si>
  <si>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</si>
  <si>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</si>
  <si>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</si>
  <si>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</si>
  <si>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</si>
  <si>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</si>
  <si>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</si>
  <si>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</si>
  <si>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</si>
  <si>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</si>
  <si>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</si>
  <si>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</si>
  <si>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</si>
  <si>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</si>
  <si>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</si>
  <si>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</si>
  <si>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</si>
  <si>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</si>
  <si>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</si>
  <si>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</si>
  <si>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</si>
  <si>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</si>
  <si>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</si>
  <si>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</si>
  <si>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</si>
  <si>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</si>
  <si>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</si>
  <si>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</si>
  <si>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</si>
  <si>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</si>
  <si>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</si>
  <si>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</si>
  <si>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</si>
  <si>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</si>
  <si>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</si>
  <si>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</si>
  <si>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</si>
  <si>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</si>
  <si>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</si>
  <si>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</si>
  <si>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</si>
  <si>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</si>
  <si>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</si>
  <si>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</si>
  <si>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</si>
  <si>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</si>
  <si>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</si>
  <si>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</si>
  <si>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</si>
  <si>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</si>
  <si>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</si>
  <si>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</si>
  <si>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</si>
  <si>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</si>
  <si>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</si>
  <si>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</si>
  <si>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</si>
  <si>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</si>
  <si>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</si>
  <si>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</si>
  <si>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</si>
  <si>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</si>
  <si>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</si>
  <si>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</si>
  <si>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</si>
  <si>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</si>
  <si>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</si>
  <si>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</si>
  <si>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</si>
  <si>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</si>
  <si>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</si>
  <si>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</si>
  <si>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</si>
  <si>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</si>
  <si>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</si>
  <si>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</si>
  <si>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</si>
  <si>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</si>
  <si>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</si>
  <si>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</si>
  <si>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</si>
  <si>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</si>
  <si>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</si>
  <si>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</si>
  <si>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</si>
  <si>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</si>
  <si>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</si>
  <si>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</si>
  <si>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</si>
  <si>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</si>
  <si>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</si>
  <si>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</si>
  <si>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</si>
  <si>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</si>
  <si>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</si>
  <si>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</si>
  <si>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</si>
  <si>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</si>
  <si>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</si>
  <si>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</si>
  <si>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</si>
  <si>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</si>
  <si>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</si>
  <si>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</si>
  <si>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</si>
  <si>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</si>
  <si>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</si>
  <si>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</si>
  <si>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</si>
  <si>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</si>
  <si>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</si>
  <si>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</si>
  <si>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</si>
  <si>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</si>
  <si>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</si>
  <si>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</si>
  <si>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</si>
  <si>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</si>
  <si>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</si>
  <si>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</si>
  <si>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</si>
  <si>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</si>
  <si>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</si>
  <si>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</si>
  <si>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</si>
  <si>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</si>
  <si>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</si>
  <si>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</si>
  <si>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</si>
  <si>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</si>
  <si>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</si>
  <si>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</si>
  <si>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</si>
  <si>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</si>
  <si>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</si>
  <si>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</si>
  <si>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</si>
  <si>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</si>
  <si>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</si>
  <si>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</si>
  <si>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</si>
  <si>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</si>
  <si>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</si>
  <si>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</si>
  <si>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</si>
  <si>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</si>
  <si>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</si>
  <si>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</si>
  <si>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</si>
  <si>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</si>
  <si>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</si>
  <si>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</si>
  <si>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</si>
  <si>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</si>
  <si>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</si>
  <si>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</si>
  <si>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</si>
  <si>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</si>
  <si>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</si>
  <si>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</si>
  <si>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</si>
  <si>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</si>
  <si>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</si>
  <si>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</si>
  <si>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</si>
  <si>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</si>
  <si>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</si>
  <si>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</si>
  <si>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</si>
  <si>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</si>
  <si>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</si>
  <si>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</si>
  <si>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</si>
  <si>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</si>
  <si>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</si>
  <si>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</si>
  <si>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</si>
  <si>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</si>
  <si>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</si>
  <si>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</si>
  <si>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</si>
  <si>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</si>
  <si>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</si>
  <si>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</si>
  <si>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</si>
  <si>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</si>
  <si>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</si>
  <si>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</si>
  <si>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</si>
  <si>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</si>
  <si>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</si>
  <si>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</si>
  <si>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</si>
  <si>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</si>
  <si>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</si>
  <si>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</si>
  <si>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</si>
  <si>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</si>
  <si>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</si>
  <si>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</si>
  <si>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</si>
  <si>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</si>
  <si>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</si>
  <si>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</si>
  <si>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</si>
  <si>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</si>
  <si>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</si>
  <si>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</si>
  <si>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</si>
  <si>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</si>
  <si>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</si>
  <si>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</si>
  <si>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</si>
  <si>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</si>
  <si>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</si>
  <si>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</si>
  <si>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</si>
  <si>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</si>
  <si>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</si>
  <si>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</si>
  <si>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</si>
  <si>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</si>
  <si>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</si>
  <si>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</si>
  <si>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</si>
  <si>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</si>
  <si>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</si>
  <si>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</si>
  <si>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</si>
  <si>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</si>
  <si>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</si>
  <si>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</si>
  <si>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</si>
  <si>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</si>
  <si>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</si>
  <si>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</si>
  <si>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</si>
  <si>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</si>
  <si>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</si>
  <si>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</si>
  <si>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</si>
  <si>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</si>
  <si>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</si>
  <si>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</si>
  <si>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</si>
  <si>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</si>
  <si>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</si>
  <si>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</si>
  <si>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</si>
  <si>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</si>
  <si>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</si>
  <si>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</si>
  <si>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</si>
  <si>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</si>
  <si>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</si>
  <si>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</si>
  <si>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</si>
  <si>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</si>
  <si>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</si>
  <si>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</si>
  <si>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</si>
  <si>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</si>
  <si>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</si>
  <si>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</si>
  <si>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</si>
  <si>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</si>
  <si>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</si>
  <si>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</si>
  <si>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</si>
  <si>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</si>
  <si>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</si>
  <si>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</si>
  <si>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</si>
  <si>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</si>
  <si>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</si>
  <si>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</si>
  <si>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</si>
  <si>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</si>
  <si>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</si>
  <si>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</si>
  <si>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</si>
  <si>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</si>
  <si>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</si>
  <si>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</si>
  <si>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</si>
  <si>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</si>
  <si>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</si>
  <si>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</si>
  <si>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</si>
  <si>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</si>
  <si>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</si>
  <si>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</si>
  <si>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</si>
  <si>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</si>
  <si>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</si>
  <si>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</si>
  <si>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</si>
  <si>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</si>
  <si>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</si>
  <si>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</si>
  <si>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</si>
  <si>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</si>
  <si>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</si>
  <si>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</si>
  <si>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</si>
  <si>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</si>
  <si>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</si>
  <si>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</si>
  <si>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</si>
  <si>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</si>
  <si>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</si>
  <si>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</si>
  <si>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</si>
  <si>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</si>
  <si>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</si>
  <si>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</si>
  <si>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</si>
  <si>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</si>
  <si>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</si>
  <si>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</si>
  <si>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</si>
  <si>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</si>
  <si>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</si>
  <si>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</si>
  <si>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</si>
  <si>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</si>
  <si>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</si>
  <si>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</si>
  <si>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</si>
  <si>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</si>
  <si>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</si>
  <si>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</si>
  <si>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</si>
  <si>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</si>
  <si>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</si>
  <si>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</si>
  <si>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</si>
  <si>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</si>
  <si>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</si>
  <si>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</si>
  <si>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</si>
  <si>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</si>
  <si>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</si>
  <si>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</si>
  <si>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</si>
  <si>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</si>
  <si>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</si>
  <si>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</si>
  <si>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</si>
  <si>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</si>
  <si>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</si>
  <si>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</si>
  <si>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</si>
  <si>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</si>
  <si>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</si>
  <si>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</si>
  <si>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</si>
  <si>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</si>
  <si>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</si>
  <si>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</si>
  <si>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</si>
  <si>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</si>
  <si>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</si>
  <si>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</si>
  <si>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</si>
  <si>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</si>
  <si>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</si>
  <si>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</si>
  <si>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</si>
  <si>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</si>
  <si>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</si>
  <si>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</si>
  <si>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</si>
  <si>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</si>
  <si>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</si>
  <si>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</si>
  <si>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</si>
  <si>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</si>
  <si>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</si>
  <si>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</si>
  <si>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</si>
  <si>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</si>
  <si>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</si>
  <si>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</si>
  <si>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</si>
  <si>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</si>
  <si>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</si>
  <si>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</si>
  <si>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</si>
  <si>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</si>
  <si>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</si>
  <si>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</si>
  <si>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</si>
  <si>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</si>
  <si>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</si>
  <si>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</si>
  <si>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</si>
  <si>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</si>
  <si>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</si>
  <si>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</si>
  <si>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</si>
  <si>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</si>
  <si>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</si>
  <si>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</si>
  <si>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</si>
  <si>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</si>
  <si>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</si>
  <si>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</si>
  <si>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</si>
  <si>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</si>
  <si>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</si>
  <si>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</si>
  <si>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</si>
  <si>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</si>
  <si>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</si>
  <si>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</si>
  <si>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</si>
  <si>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</si>
  <si>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</si>
  <si>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</si>
  <si>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</si>
  <si>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</si>
  <si>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</si>
  <si>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</si>
  <si>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</si>
  <si>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</si>
  <si>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</si>
  <si>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</si>
  <si>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</si>
  <si>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</si>
  <si>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</si>
  <si>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</si>
  <si>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</si>
  <si>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</si>
  <si>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</si>
  <si>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</si>
  <si>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</si>
  <si>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</si>
  <si>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</si>
  <si>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</si>
  <si>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</si>
  <si>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</si>
  <si>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</si>
  <si>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</si>
  <si>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</si>
  <si>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</si>
  <si>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</si>
  <si>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</si>
  <si>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</si>
  <si>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</si>
  <si>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</si>
  <si>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</si>
  <si>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</si>
  <si>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</si>
  <si>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</si>
  <si>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</si>
  <si>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</si>
  <si>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</si>
  <si>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</si>
  <si>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</si>
  <si>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</si>
  <si>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</si>
  <si>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</si>
  <si>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</si>
  <si>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</si>
  <si>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</si>
  <si>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</si>
  <si>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</si>
  <si>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</si>
  <si>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</si>
  <si>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</si>
  <si>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</si>
  <si>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</si>
  <si>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</si>
  <si>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</si>
  <si>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</si>
  <si>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</si>
  <si>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</si>
  <si>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</si>
  <si>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</si>
  <si>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</si>
  <si>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</si>
  <si>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</si>
  <si>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</si>
  <si>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</si>
  <si>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</si>
  <si>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</si>
  <si>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</si>
  <si>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</si>
  <si>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</si>
  <si>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</si>
  <si>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</si>
  <si>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</si>
  <si>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</si>
  <si>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</si>
  <si>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</si>
  <si>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</si>
  <si>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</si>
  <si>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</si>
  <si>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</si>
  <si>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</si>
  <si>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</si>
  <si>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</si>
  <si>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</si>
  <si>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</si>
  <si>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</si>
  <si>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</si>
  <si>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</si>
  <si>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</si>
  <si>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</si>
  <si>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</si>
  <si>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</si>
  <si>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</si>
  <si>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</si>
  <si>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</si>
  <si>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</si>
  <si>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</si>
  <si>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</si>
  <si>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</si>
  <si>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</si>
  <si>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</si>
  <si>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</si>
  <si>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</si>
  <si>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</si>
  <si>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</si>
  <si>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</si>
  <si>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</si>
  <si>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</si>
  <si>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</si>
  <si>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</si>
  <si>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</si>
  <si>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</si>
  <si>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</si>
  <si>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</si>
  <si>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</si>
  <si>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</si>
  <si>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</si>
  <si>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</si>
  <si>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</si>
  <si>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</si>
  <si>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</si>
  <si>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</si>
  <si>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</si>
  <si>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</si>
  <si>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</si>
  <si>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</si>
  <si>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</si>
  <si>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</si>
  <si>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</si>
  <si>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</si>
  <si>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</si>
  <si>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</si>
  <si>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</si>
  <si>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</si>
  <si>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</si>
  <si>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</si>
  <si>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</si>
  <si>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</si>
  <si>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</si>
  <si>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</si>
  <si>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</si>
  <si>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</si>
  <si>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</si>
  <si>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</si>
  <si>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</si>
  <si>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</si>
  <si>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</si>
  <si>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</si>
  <si>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</si>
  <si>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</si>
  <si>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</si>
  <si>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</si>
  <si>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</si>
  <si>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</si>
  <si>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</si>
  <si>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</si>
  <si>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</si>
  <si>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</si>
  <si>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</si>
  <si>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</si>
  <si>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</si>
  <si>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</si>
  <si>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</si>
  <si>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</si>
  <si>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</si>
  <si>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</si>
  <si>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</si>
  <si>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</si>
  <si>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</si>
  <si>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</si>
  <si>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</si>
  <si>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</si>
  <si>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</si>
  <si>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</si>
  <si>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</si>
  <si>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</si>
  <si>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</si>
  <si>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</si>
  <si>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</si>
  <si>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</si>
  <si>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</si>
  <si>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</si>
  <si>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</si>
  <si>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</si>
  <si>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</si>
  <si>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</si>
  <si>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</si>
  <si>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</si>
  <si>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</si>
  <si>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</si>
  <si>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</si>
  <si>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</si>
  <si>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</si>
  <si>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</si>
  <si>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</si>
  <si>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</si>
  <si>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</si>
  <si>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</si>
  <si>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</si>
  <si>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</si>
  <si>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</si>
  <si>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</si>
  <si>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</si>
  <si>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</si>
  <si>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</si>
  <si>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</si>
  <si>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</si>
  <si>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</si>
  <si>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</si>
  <si>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</si>
  <si>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</si>
  <si>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</si>
  <si>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</si>
  <si>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</si>
  <si>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</si>
  <si>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</si>
  <si>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</si>
  <si>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</si>
  <si>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</si>
  <si>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</si>
  <si>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</si>
  <si>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</si>
  <si>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</si>
  <si>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</si>
  <si>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</si>
  <si>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</si>
  <si>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</si>
  <si>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</si>
  <si>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</si>
  <si>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</si>
  <si>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</si>
  <si>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</si>
  <si>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</si>
  <si>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</si>
  <si>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</si>
  <si>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</si>
  <si>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</si>
  <si>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</si>
  <si>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</si>
  <si>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</si>
  <si>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</si>
  <si>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</si>
  <si>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</si>
  <si>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</si>
  <si>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</si>
  <si>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</si>
  <si>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</si>
  <si>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</si>
  <si>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</si>
  <si>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</si>
  <si>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</si>
  <si>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</si>
  <si>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</si>
  <si>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</si>
  <si>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</si>
  <si>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</si>
  <si>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</si>
  <si>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</si>
  <si>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</si>
  <si>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</si>
  <si>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</si>
  <si>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</si>
  <si>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</si>
  <si>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</si>
  <si>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</si>
  <si>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</si>
  <si>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</si>
  <si>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</si>
  <si>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</si>
  <si>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</si>
  <si>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</si>
  <si>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</si>
  <si>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</si>
  <si>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</si>
  <si>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</si>
  <si>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</si>
  <si>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</si>
  <si>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</si>
  <si>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</si>
  <si>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</si>
  <si>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</si>
  <si>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</si>
  <si>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</si>
  <si>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</si>
  <si>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</si>
  <si>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</si>
  <si>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</si>
  <si>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</si>
  <si>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</si>
  <si>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</si>
  <si>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</si>
  <si>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</si>
  <si>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</si>
  <si>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</si>
  <si>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</si>
  <si>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</si>
  <si>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</si>
  <si>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</si>
  <si>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</si>
  <si>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</si>
  <si>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</si>
  <si>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</si>
  <si>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</si>
  <si>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</si>
  <si>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</si>
  <si>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</si>
  <si>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</si>
  <si>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</si>
  <si>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</si>
  <si>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</si>
  <si>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</si>
  <si>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</si>
  <si>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</si>
  <si>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</si>
  <si>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</si>
  <si>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</si>
  <si>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</si>
  <si>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</si>
  <si>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</si>
  <si>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</si>
  <si>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</si>
  <si>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</si>
  <si>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</si>
  <si>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</si>
  <si>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</si>
  <si>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</si>
  <si>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</si>
  <si>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</si>
  <si>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</si>
  <si>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</si>
  <si>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</si>
  <si>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</si>
  <si>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</si>
  <si>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</si>
  <si>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</si>
  <si>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</si>
  <si>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</si>
  <si>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</si>
  <si>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</si>
  <si>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</si>
  <si>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</si>
  <si>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</si>
  <si>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</si>
  <si>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</si>
  <si>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</si>
  <si>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</si>
  <si>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</si>
  <si>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</si>
  <si>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</si>
  <si>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</si>
  <si>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</si>
  <si>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</si>
  <si>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</si>
  <si>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</si>
  <si>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</si>
  <si>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</si>
  <si>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</si>
  <si>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</si>
  <si>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</si>
  <si>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</si>
  <si>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</si>
  <si>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</si>
  <si>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</si>
  <si>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</si>
  <si>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</si>
  <si>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</si>
  <si>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</si>
  <si>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</si>
  <si>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</si>
  <si>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</si>
  <si>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</si>
  <si>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</si>
  <si>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</si>
  <si>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</si>
  <si>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</si>
  <si>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</si>
  <si>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</si>
  <si>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</si>
  <si>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</si>
  <si>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</si>
  <si>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</si>
  <si>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</si>
  <si>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</si>
  <si>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</si>
  <si>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</si>
  <si>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</si>
  <si>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</si>
  <si>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</si>
  <si>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</si>
  <si>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</si>
  <si>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</si>
  <si>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</si>
  <si>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</si>
  <si>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</si>
  <si>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</si>
  <si>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</si>
  <si>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</si>
  <si>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</si>
  <si>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</si>
  <si>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</si>
  <si>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</si>
  <si>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</si>
  <si>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</si>
  <si>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</si>
  <si>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</si>
  <si>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</si>
  <si>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</si>
  <si>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</si>
  <si>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</si>
  <si>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</si>
  <si>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</si>
  <si>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</si>
  <si>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</si>
  <si>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</si>
  <si>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</si>
  <si>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</si>
  <si>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</si>
  <si>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</si>
  <si>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</si>
  <si>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</si>
  <si>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</si>
  <si>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</si>
  <si>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</si>
  <si>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</si>
  <si>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</si>
  <si>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</si>
  <si>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</si>
  <si>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</si>
  <si>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</si>
  <si>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</si>
  <si>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</si>
  <si>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</si>
  <si>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</si>
  <si>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</si>
  <si>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</si>
  <si>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</si>
  <si>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</si>
  <si>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</si>
  <si>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</si>
  <si>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</si>
  <si>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</si>
  <si>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</si>
  <si>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</si>
  <si>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</si>
  <si>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</si>
  <si>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</si>
  <si>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</si>
  <si>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</si>
  <si>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</si>
  <si>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</si>
  <si>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</si>
  <si>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</si>
  <si>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</si>
  <si>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</si>
  <si>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</si>
  <si>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</si>
  <si>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</si>
  <si>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</si>
  <si>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</si>
  <si>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</si>
  <si>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</si>
  <si>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</si>
  <si>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</si>
  <si>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</si>
  <si>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</si>
  <si>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</si>
  <si>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</si>
  <si>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</si>
  <si>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</si>
  <si>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</si>
  <si>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</si>
  <si>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</si>
  <si>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</si>
  <si>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</si>
  <si>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</si>
  <si>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</si>
  <si>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</si>
  <si>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</si>
  <si>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</si>
  <si>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</si>
  <si>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</si>
  <si>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</si>
  <si>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</si>
  <si>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</si>
  <si>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</si>
  <si>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</si>
  <si>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</si>
  <si>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</si>
  <si>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</si>
  <si>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</si>
  <si>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</si>
  <si>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</si>
  <si>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</si>
  <si>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</si>
  <si>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</si>
  <si>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</si>
  <si>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</si>
  <si>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</si>
  <si>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</si>
  <si>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</si>
  <si>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</si>
  <si>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</si>
  <si>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</si>
  <si>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</si>
  <si>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</si>
  <si>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</si>
  <si>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</si>
  <si>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</si>
  <si>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</si>
  <si>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</si>
  <si>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</si>
  <si>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</si>
  <si>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</si>
  <si>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</si>
  <si>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</si>
  <si>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</si>
  <si>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</si>
  <si>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</si>
  <si>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</si>
  <si>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</si>
  <si>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</si>
  <si>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</si>
  <si>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</si>
  <si>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</si>
  <si>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</si>
  <si>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</si>
  <si>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</si>
  <si>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</si>
  <si>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</si>
  <si>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</si>
  <si>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</si>
  <si>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</si>
  <si>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</si>
  <si>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</si>
  <si>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</si>
  <si>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</si>
  <si>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</si>
  <si>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</si>
  <si>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</si>
  <si>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</si>
  <si>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</si>
  <si>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</si>
  <si>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</si>
  <si>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</si>
  <si>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</si>
  <si>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</si>
  <si>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</si>
  <si>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</si>
  <si>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</si>
  <si>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</si>
  <si>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</si>
  <si>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</si>
  <si>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</si>
  <si>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</si>
  <si>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</si>
  <si>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</si>
  <si>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</si>
  <si>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</si>
  <si>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</si>
  <si>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</si>
  <si>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</si>
  <si>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</si>
  <si>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</si>
  <si>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</si>
  <si>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</si>
  <si>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</si>
  <si>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</si>
  <si>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</si>
  <si>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</si>
  <si>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</si>
  <si>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</si>
  <si>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</si>
  <si>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</si>
  <si>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</si>
  <si>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</si>
  <si>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</si>
  <si>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</si>
  <si>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</si>
  <si>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</si>
  <si>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</si>
  <si>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</si>
  <si>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</si>
  <si>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</si>
  <si>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</si>
  <si>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</si>
  <si>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</si>
  <si>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</si>
  <si>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</si>
  <si>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</si>
  <si>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</si>
  <si>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</si>
  <si>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</si>
  <si>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</si>
  <si>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</si>
  <si>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</si>
  <si>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</si>
  <si>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</si>
  <si>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</si>
  <si>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</si>
  <si>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</si>
  <si>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</si>
  <si>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</si>
  <si>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</si>
  <si>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</si>
  <si>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</si>
  <si>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</si>
  <si>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</si>
  <si>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</si>
  <si>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</si>
  <si>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</si>
  <si>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</si>
  <si>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</si>
  <si>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</si>
  <si>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</si>
  <si>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</si>
  <si>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</si>
  <si>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</si>
  <si>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</si>
  <si>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</si>
  <si>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</si>
  <si>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</si>
  <si>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</si>
  <si>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</si>
  <si>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</si>
  <si>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</si>
  <si>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</si>
  <si>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</si>
  <si>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</si>
  <si>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</si>
  <si>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</si>
  <si>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</si>
  <si>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</si>
  <si>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</si>
  <si>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</si>
  <si>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</si>
  <si>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</si>
  <si>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</si>
  <si>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</si>
  <si>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</si>
  <si>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</si>
  <si>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</si>
  <si>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</si>
  <si>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</si>
  <si>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</si>
  <si>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</si>
  <si>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</si>
  <si>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</si>
  <si>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</si>
  <si>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</si>
  <si>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</si>
  <si>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</si>
  <si>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</si>
  <si>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</si>
  <si>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</si>
  <si>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</si>
  <si>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</si>
  <si>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</si>
  <si>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</si>
  <si>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</si>
  <si>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</si>
  <si>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</si>
  <si>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</si>
  <si>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</si>
  <si>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</si>
  <si>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</si>
  <si>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</si>
  <si>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</si>
  <si>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</si>
  <si>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</si>
  <si>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</si>
  <si>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</si>
  <si>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</si>
  <si>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</si>
  <si>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</si>
  <si>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</si>
  <si>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</si>
  <si>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</si>
  <si>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</si>
  <si>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</si>
  <si>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</si>
  <si>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</si>
  <si>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</si>
  <si>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</si>
  <si>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</si>
  <si>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</si>
  <si>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</si>
  <si>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</si>
  <si>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</si>
  <si>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</si>
  <si>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</si>
  <si>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</si>
  <si>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</si>
  <si>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</si>
  <si>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</si>
  <si>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</si>
  <si>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</si>
  <si>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</si>
  <si>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</si>
  <si>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</si>
  <si>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</si>
  <si>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</si>
  <si>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</si>
  <si>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</si>
  <si>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</si>
  <si>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</si>
  <si>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</si>
  <si>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</si>
  <si>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</si>
  <si>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</si>
  <si>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</si>
  <si>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</si>
  <si>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</si>
  <si>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</si>
  <si>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</si>
  <si>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</si>
  <si>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</si>
  <si>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</si>
  <si>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</si>
  <si>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</si>
  <si>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</si>
  <si>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</si>
  <si>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</si>
  <si>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</si>
  <si>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</si>
  <si>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</si>
  <si>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</si>
  <si>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</si>
  <si>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</si>
  <si>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</si>
  <si>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</si>
  <si>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</si>
  <si>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</si>
  <si>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</si>
  <si>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</si>
  <si>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</si>
  <si>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</si>
  <si>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</si>
  <si>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</si>
  <si>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</si>
  <si>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</si>
  <si>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</si>
  <si>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</si>
  <si>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</si>
  <si>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</si>
  <si>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</si>
  <si>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</si>
  <si>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</si>
  <si>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</si>
  <si>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</si>
  <si>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</si>
  <si>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</si>
  <si>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</si>
  <si>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</si>
  <si>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</si>
  <si>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</si>
  <si>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</si>
  <si>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</si>
  <si>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</si>
  <si>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</si>
  <si>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</si>
  <si>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</si>
  <si>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</si>
  <si>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</si>
  <si>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</si>
  <si>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</si>
  <si>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</si>
  <si>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</si>
  <si>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</si>
  <si>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</si>
  <si>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</si>
  <si>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</si>
  <si>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</si>
  <si>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</si>
  <si>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</si>
  <si>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</si>
  <si>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</si>
  <si>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</si>
  <si>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</si>
  <si>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</si>
  <si>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</si>
  <si>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</si>
  <si>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</si>
  <si>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</si>
  <si>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</si>
  <si>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</si>
  <si>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</si>
  <si>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</si>
  <si>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</si>
  <si>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</si>
  <si>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</si>
  <si>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</si>
  <si>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</si>
  <si>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</si>
  <si>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</si>
  <si>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</si>
  <si>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</si>
  <si>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</si>
  <si>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</si>
  <si>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</si>
  <si>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</si>
  <si>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</si>
  <si>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</si>
  <si>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</si>
  <si>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</si>
  <si>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</si>
  <si>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</si>
  <si>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</si>
  <si>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</si>
  <si>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</si>
  <si>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</si>
  <si>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</si>
  <si>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</si>
  <si>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</si>
  <si>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</si>
  <si>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</si>
  <si>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</si>
  <si>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</si>
  <si>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</si>
  <si>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</si>
  <si>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</si>
  <si>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</si>
  <si>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</si>
  <si>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</si>
  <si>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</si>
  <si>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</si>
  <si>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</si>
  <si>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</si>
  <si>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</si>
  <si>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</si>
  <si>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</si>
  <si>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</si>
  <si>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</si>
  <si>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</si>
  <si>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</si>
  <si>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</si>
  <si>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</si>
  <si>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</si>
  <si>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</si>
  <si>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</si>
  <si>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</si>
  <si>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</si>
  <si>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</si>
  <si>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</si>
  <si>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</si>
  <si>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</si>
  <si>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</si>
  <si>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</si>
  <si>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</si>
  <si>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</si>
  <si>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</si>
  <si>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</si>
  <si>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</si>
  <si>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</si>
  <si>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</si>
  <si>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</si>
  <si>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</si>
  <si>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</si>
  <si>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</si>
  <si>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</si>
  <si>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</si>
  <si>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</si>
  <si>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</si>
  <si>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</si>
  <si>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</si>
  <si>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</si>
  <si>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</si>
  <si>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</si>
  <si>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</si>
  <si>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</si>
  <si>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</si>
  <si>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</si>
  <si>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</si>
  <si>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</si>
  <si>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</si>
  <si>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</si>
  <si>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</si>
  <si>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</si>
  <si>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</si>
  <si>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</si>
  <si>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</si>
  <si>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</si>
  <si>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</si>
  <si>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</si>
  <si>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</si>
  <si>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</si>
  <si>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</si>
  <si>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</si>
  <si>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</si>
  <si>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</si>
  <si>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</si>
  <si>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</si>
  <si>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</si>
  <si>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</si>
  <si>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</si>
  <si>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</si>
  <si>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</si>
  <si>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</si>
  <si>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</si>
  <si>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</si>
  <si>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</si>
  <si>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</si>
  <si>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</si>
  <si>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</si>
  <si>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</si>
  <si>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</si>
  <si>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</si>
  <si>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</si>
  <si>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</si>
  <si>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</si>
  <si>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</si>
  <si>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</si>
  <si>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</si>
  <si>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</si>
  <si>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</si>
  <si>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</si>
  <si>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</si>
  <si>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</si>
  <si>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</si>
  <si>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</si>
  <si>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</si>
  <si>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</si>
  <si>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</si>
  <si>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</si>
  <si>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</si>
  <si>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</si>
  <si>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</si>
  <si>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</si>
  <si>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</si>
  <si>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</si>
  <si>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</si>
  <si>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</si>
  <si>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</si>
  <si>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</si>
  <si>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</si>
  <si>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</si>
  <si>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</si>
  <si>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</si>
  <si>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</si>
  <si>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</si>
  <si>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</si>
  <si>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</si>
  <si>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</si>
  <si>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</si>
  <si>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</si>
  <si>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</si>
  <si>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</si>
  <si>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</si>
  <si>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</si>
  <si>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</si>
  <si>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</si>
  <si>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</si>
  <si>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</si>
  <si>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</si>
  <si>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</si>
  <si>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</si>
  <si>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</si>
  <si>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</si>
  <si>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</si>
  <si>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</si>
  <si>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</si>
  <si>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</si>
  <si>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</si>
  <si>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</si>
  <si>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</si>
  <si>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</si>
  <si>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</si>
  <si>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</si>
  <si>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</si>
  <si>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</si>
  <si>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</si>
  <si>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</si>
  <si>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</si>
  <si>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</si>
  <si>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</si>
  <si>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</si>
  <si>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</si>
  <si>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</si>
  <si>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</si>
  <si>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</si>
  <si>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</si>
  <si>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</si>
  <si>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</si>
  <si>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</si>
  <si>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</si>
  <si>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</si>
  <si>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</si>
  <si>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</si>
  <si>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</si>
  <si>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</si>
  <si>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</si>
  <si>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</si>
  <si>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</si>
  <si>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</si>
  <si>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</si>
  <si>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</si>
  <si>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</si>
  <si>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</si>
  <si>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</si>
  <si>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</si>
  <si>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</si>
  <si>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</si>
  <si>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</si>
  <si>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</si>
  <si>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</si>
  <si>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</si>
  <si>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</si>
  <si>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</si>
  <si>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</si>
  <si>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</si>
  <si>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</si>
  <si>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</si>
  <si>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</si>
  <si>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</si>
  <si>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</si>
  <si>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</si>
  <si>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</si>
  <si>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</si>
  <si>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</si>
  <si>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</si>
  <si>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</si>
  <si>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</si>
  <si>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</si>
  <si>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</si>
  <si>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</si>
  <si>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</si>
  <si>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</si>
  <si>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</si>
  <si>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</si>
  <si>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</si>
  <si>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</si>
  <si>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</si>
  <si>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</si>
  <si>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</si>
  <si>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</si>
  <si>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</si>
  <si>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</si>
  <si>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</si>
  <si>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</si>
  <si>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</si>
  <si>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</si>
  <si>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</si>
  <si>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</si>
  <si>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</si>
  <si>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</si>
  <si>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</si>
  <si>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</si>
  <si>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</si>
  <si>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</si>
  <si>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</si>
  <si>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</si>
  <si>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</si>
  <si>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</si>
  <si>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</si>
  <si>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</si>
  <si>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</si>
  <si>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</si>
  <si>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</si>
  <si>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</si>
  <si>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</si>
  <si>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</si>
  <si>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</si>
  <si>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</si>
  <si>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</si>
  <si>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</si>
  <si>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</si>
  <si>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</si>
  <si>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</si>
  <si>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</si>
  <si>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</si>
  <si>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</si>
  <si>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</si>
  <si>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</si>
  <si>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</si>
  <si>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</si>
  <si>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</si>
  <si>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</si>
  <si>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</si>
  <si>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</si>
  <si>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</si>
  <si>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</si>
  <si>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</si>
  <si>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</si>
  <si>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</si>
  <si>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</si>
  <si>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</si>
  <si>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</si>
  <si>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</si>
  <si>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</si>
  <si>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</si>
  <si>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</si>
  <si>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</si>
  <si>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</si>
  <si>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</si>
  <si>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</si>
  <si>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</si>
  <si>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</si>
  <si>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</si>
  <si>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</si>
  <si>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</si>
  <si>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</si>
  <si>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</si>
  <si>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</si>
  <si>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</si>
  <si>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</si>
  <si>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</si>
  <si>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</si>
  <si>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</si>
  <si>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</si>
  <si>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</si>
  <si>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</si>
  <si>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</si>
  <si>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</si>
  <si>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</si>
  <si>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</si>
  <si>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</si>
  <si>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</si>
  <si>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</si>
  <si>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</si>
  <si>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</si>
  <si>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</si>
  <si>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</si>
  <si>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</si>
  <si>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</si>
  <si>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</si>
  <si>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</si>
  <si>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</si>
  <si>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</si>
  <si>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</si>
  <si>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</si>
  <si>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</si>
  <si>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</si>
  <si>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</si>
  <si>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</si>
  <si>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</si>
  <si>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</si>
  <si>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</si>
  <si>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</si>
  <si>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</si>
  <si>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</si>
  <si>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</si>
  <si>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</si>
  <si>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</si>
  <si>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</si>
  <si>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</si>
  <si>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</si>
  <si>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</si>
  <si>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</si>
  <si>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</si>
  <si>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</si>
  <si>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</si>
  <si>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</si>
  <si>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</si>
  <si>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</si>
  <si>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</si>
  <si>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</si>
  <si>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</si>
  <si>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</si>
  <si>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</si>
  <si>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</si>
  <si>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</si>
  <si>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</si>
  <si>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</si>
  <si>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</si>
  <si>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</si>
  <si>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</si>
  <si>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</si>
  <si>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</si>
  <si>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</si>
  <si>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</si>
  <si>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</si>
  <si>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</si>
  <si>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</si>
  <si>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</si>
  <si>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</si>
  <si>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</si>
  <si>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</si>
  <si>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</si>
  <si>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</si>
  <si>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</si>
  <si>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</si>
  <si>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</si>
  <si>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</si>
  <si>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</si>
  <si>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</si>
  <si>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</si>
  <si>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</si>
  <si>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</si>
  <si>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</si>
  <si>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</si>
  <si>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</si>
  <si>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</si>
  <si>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</si>
  <si>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</si>
  <si>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</si>
  <si>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</si>
  <si>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</si>
  <si>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</si>
  <si>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</si>
  <si>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</si>
  <si>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</si>
  <si>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</si>
  <si>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</si>
  <si>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</si>
  <si>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</si>
  <si>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</si>
  <si>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</si>
  <si>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</si>
  <si>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</si>
  <si>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</si>
  <si>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</si>
  <si>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</si>
  <si>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</si>
  <si>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</si>
  <si>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</si>
  <si>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</si>
  <si>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</si>
  <si>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</si>
  <si>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</si>
  <si>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</si>
  <si>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</si>
  <si>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</si>
  <si>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</si>
  <si>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</si>
  <si>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</si>
  <si>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</si>
  <si>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</si>
  <si>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</si>
  <si>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</si>
  <si>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</si>
  <si>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</si>
  <si>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</si>
  <si>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</si>
  <si>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</si>
  <si>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</si>
  <si>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</si>
  <si>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</si>
  <si>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</si>
  <si>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</si>
  <si>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</si>
  <si>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</si>
  <si>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</si>
  <si>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</si>
  <si>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</si>
  <si>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</si>
  <si>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</si>
  <si>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</si>
  <si>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</si>
  <si>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</si>
  <si>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</si>
  <si>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</si>
  <si>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</si>
  <si>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</si>
  <si>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</si>
  <si>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</si>
  <si>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</si>
  <si>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</si>
  <si>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</si>
  <si>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</si>
  <si>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</si>
  <si>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</si>
  <si>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</si>
  <si>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</si>
  <si>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</si>
  <si>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</si>
  <si>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</si>
  <si>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</si>
  <si>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</si>
  <si>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</si>
  <si>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</si>
  <si>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</si>
  <si>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</si>
  <si>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</si>
  <si>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</si>
  <si>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</si>
  <si>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</si>
  <si>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</si>
  <si>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</si>
  <si>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</si>
  <si>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</si>
  <si>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</si>
  <si>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</si>
  <si>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</si>
  <si>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</si>
  <si>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</si>
  <si>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</si>
  <si>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</si>
  <si>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</si>
  <si>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</si>
  <si>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</si>
  <si>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</si>
  <si>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</si>
  <si>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</si>
  <si>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</si>
  <si>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</si>
  <si>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</si>
  <si>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</si>
  <si>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</si>
  <si>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</si>
  <si>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</si>
  <si>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</si>
  <si>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</si>
  <si>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</si>
  <si>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</si>
  <si>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</si>
  <si>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</si>
  <si>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</si>
  <si>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</si>
  <si>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</si>
  <si>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</si>
  <si>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</si>
  <si>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</si>
  <si>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</si>
  <si>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</si>
  <si>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</si>
  <si>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</si>
  <si>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</si>
  <si>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</si>
  <si>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</si>
  <si>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</si>
  <si>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</si>
  <si>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</si>
  <si>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</si>
  <si>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</si>
  <si>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</si>
  <si>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</si>
  <si>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</si>
  <si>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</si>
  <si>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</si>
  <si>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</si>
  <si>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</si>
  <si>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</si>
  <si>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</si>
  <si>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</si>
  <si>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</si>
  <si>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</si>
  <si>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</si>
  <si>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</si>
  <si>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</si>
  <si>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</si>
  <si>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</si>
  <si>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</si>
  <si>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</si>
  <si>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</si>
  <si>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</si>
  <si>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</si>
  <si>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</si>
  <si>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</si>
  <si>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</si>
  <si>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</si>
  <si>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</si>
  <si>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</si>
  <si>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</si>
  <si>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</si>
  <si>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</si>
  <si>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</si>
  <si>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</si>
  <si>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</si>
  <si>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</si>
  <si>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</si>
  <si>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</si>
  <si>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</si>
  <si>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</si>
  <si>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</si>
  <si>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</si>
  <si>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</si>
  <si>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</si>
  <si>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</si>
  <si>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</si>
  <si>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</si>
  <si>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</si>
  <si>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</si>
  <si>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</si>
  <si>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</si>
  <si>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</si>
  <si>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</si>
  <si>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</si>
  <si>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</si>
  <si>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</si>
  <si>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</si>
  <si>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</si>
  <si>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</si>
  <si>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</si>
  <si>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</si>
  <si>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</si>
  <si>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</si>
  <si>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</si>
  <si>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</si>
  <si>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</si>
  <si>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</si>
  <si>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</si>
  <si>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</si>
  <si>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</si>
  <si>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</si>
  <si>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</si>
  <si>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</si>
  <si>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</si>
  <si>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</si>
  <si>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</si>
  <si>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</si>
  <si>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</si>
  <si>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</si>
  <si>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</si>
  <si>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</si>
  <si>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</si>
  <si>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</si>
  <si>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</si>
  <si>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</si>
  <si>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</si>
  <si>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</si>
  <si>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</si>
  <si>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</si>
  <si>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</si>
  <si>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</si>
  <si>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</si>
  <si>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</si>
  <si>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</si>
  <si>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</si>
  <si>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</si>
  <si>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</si>
  <si>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</si>
  <si>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</si>
  <si>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</si>
  <si>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</si>
  <si>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</si>
  <si>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</si>
  <si>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</si>
  <si>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</si>
  <si>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</si>
  <si>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</si>
  <si>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</si>
  <si>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</si>
  <si>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</si>
  <si>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</si>
  <si>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</si>
  <si>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</si>
  <si>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</si>
  <si>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</si>
  <si>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</si>
  <si>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</si>
  <si>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</si>
  <si>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</si>
  <si>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</si>
  <si>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</si>
  <si>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</si>
  <si>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</si>
  <si>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</si>
  <si>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</si>
  <si>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</si>
  <si>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</si>
  <si>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</si>
  <si>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</si>
  <si>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</si>
  <si>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</si>
  <si>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</si>
  <si>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</si>
  <si>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</si>
  <si>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</si>
  <si>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</si>
  <si>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</si>
  <si>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</si>
  <si>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</si>
  <si>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</si>
  <si>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</si>
  <si>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</si>
  <si>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</si>
  <si>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</si>
  <si>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</si>
  <si>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</si>
  <si>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</si>
  <si>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</si>
  <si>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</si>
  <si>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</si>
  <si>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</si>
  <si>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</si>
  <si>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</si>
  <si>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</si>
  <si>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</si>
  <si>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</si>
  <si>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</si>
  <si>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</si>
  <si>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</si>
  <si>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</si>
  <si>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</si>
  <si>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</si>
  <si>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</si>
  <si>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</si>
  <si>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</si>
  <si>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</si>
  <si>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</si>
  <si>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</si>
  <si>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</si>
  <si>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</si>
  <si>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</si>
  <si>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</si>
  <si>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</si>
  <si>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</si>
  <si>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</si>
  <si>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</si>
  <si>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</si>
  <si>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</si>
  <si>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</si>
  <si>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</si>
  <si>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</si>
  <si>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</si>
  <si>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</si>
  <si>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</si>
  <si>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</si>
  <si>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</si>
  <si>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</si>
  <si>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</si>
  <si>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</si>
  <si>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</si>
  <si>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</si>
  <si>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</si>
  <si>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</si>
  <si>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</si>
  <si>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</si>
  <si>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</si>
  <si>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</si>
  <si>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</si>
  <si>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</si>
  <si>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</si>
  <si>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</si>
  <si>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</si>
  <si>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</si>
  <si>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</si>
  <si>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</si>
  <si>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</si>
  <si>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</si>
  <si>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</si>
  <si>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</si>
  <si>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</si>
  <si>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</si>
  <si>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</si>
  <si>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</si>
  <si>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</si>
  <si>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</si>
  <si>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</si>
  <si>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</si>
  <si>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</si>
  <si>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</si>
  <si>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</si>
  <si>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</si>
  <si>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</si>
  <si>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</si>
  <si>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</si>
  <si>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</si>
  <si>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</si>
  <si>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</si>
  <si>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</si>
  <si>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</si>
  <si>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</si>
  <si>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</si>
  <si>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</si>
  <si>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</si>
  <si>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</si>
  <si>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</si>
  <si>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</si>
  <si>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</si>
  <si>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</si>
  <si>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</si>
  <si>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</si>
  <si>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</si>
  <si>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</si>
  <si>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</si>
  <si>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</si>
  <si>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</si>
  <si>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</si>
  <si>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</si>
  <si>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</si>
  <si>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</si>
  <si>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</si>
  <si>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</si>
  <si>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</si>
  <si>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</si>
  <si>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</si>
  <si>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</si>
  <si>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</si>
  <si>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</si>
  <si>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</si>
  <si>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</si>
  <si>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</si>
  <si>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</si>
  <si>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</si>
  <si>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</si>
  <si>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</si>
  <si>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</si>
  <si>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</si>
  <si>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</si>
  <si>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</si>
  <si>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</si>
  <si>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</si>
  <si>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</si>
  <si>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</si>
  <si>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</si>
  <si>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</si>
  <si>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</si>
  <si>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</si>
  <si>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</si>
  <si>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</si>
  <si>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</si>
  <si>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</si>
  <si>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</si>
  <si>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</si>
  <si>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</si>
  <si>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</si>
  <si>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</si>
  <si>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</si>
  <si>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</si>
  <si>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</si>
  <si>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</si>
  <si>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</si>
  <si>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</si>
  <si>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</si>
  <si>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</si>
  <si>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</si>
  <si>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</si>
  <si>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</si>
  <si>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</si>
  <si>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</si>
  <si>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</si>
  <si>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</si>
  <si>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</si>
  <si>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</si>
  <si>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</si>
  <si>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</si>
  <si>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</si>
  <si>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</si>
  <si>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</si>
  <si>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</si>
  <si>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</si>
  <si>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</si>
  <si>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</si>
  <si>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</si>
  <si>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</si>
  <si>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</si>
  <si>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</si>
  <si>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</si>
  <si>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</si>
  <si>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</si>
  <si>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</si>
  <si>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</si>
  <si>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</si>
  <si>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</si>
  <si>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</si>
  <si>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</si>
  <si>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</si>
  <si>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</si>
  <si>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</si>
  <si>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</si>
  <si>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</si>
  <si>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</si>
  <si>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</si>
  <si>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</si>
  <si>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</si>
  <si>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</si>
  <si>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</si>
  <si>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</si>
  <si>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</si>
  <si>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</si>
  <si>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</si>
  <si>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</si>
  <si>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</si>
  <si>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</si>
  <si>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</si>
  <si>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</si>
  <si>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</si>
  <si>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</si>
  <si>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</si>
  <si>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</si>
  <si>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</si>
  <si>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</si>
  <si>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</si>
  <si>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</si>
  <si>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</si>
  <si>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</si>
  <si>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</si>
  <si>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</si>
  <si>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</si>
  <si>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</si>
  <si>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</si>
  <si>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</si>
  <si>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</si>
  <si>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</si>
  <si>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</si>
  <si>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</si>
  <si>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</si>
  <si>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</si>
  <si>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</si>
  <si>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</si>
  <si>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</si>
  <si>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</si>
  <si>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</si>
  <si>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</si>
  <si>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</si>
  <si>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</si>
  <si>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</si>
  <si>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</si>
  <si>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</si>
  <si>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</si>
  <si>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</si>
  <si>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</si>
  <si>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</si>
  <si>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</si>
  <si>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</si>
  <si>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</si>
  <si>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</si>
  <si>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</si>
  <si>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</si>
  <si>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</si>
  <si>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</si>
  <si>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</si>
  <si>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</si>
  <si>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</si>
  <si>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</si>
  <si>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</si>
  <si>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</si>
  <si>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</si>
  <si>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</si>
  <si>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</si>
  <si>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</si>
  <si>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</si>
  <si>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</si>
  <si>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</si>
  <si>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</si>
  <si>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</si>
  <si>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</si>
  <si>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</si>
  <si>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</si>
  <si>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</si>
  <si>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</si>
  <si>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</si>
  <si>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</si>
  <si>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</si>
  <si>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</si>
  <si>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</si>
  <si>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</si>
  <si>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</si>
  <si>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</si>
  <si>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</si>
  <si>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</si>
  <si>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</si>
  <si>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</si>
  <si>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</si>
  <si>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</si>
  <si>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</si>
  <si>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</si>
  <si>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</si>
  <si>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</si>
  <si>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</si>
  <si>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</si>
  <si>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</si>
  <si>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</si>
  <si>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</si>
  <si>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</si>
  <si>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</si>
  <si>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</si>
  <si>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</si>
  <si>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</si>
  <si>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</si>
  <si>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</si>
  <si>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</si>
  <si>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</si>
  <si>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</si>
  <si>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</si>
  <si>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</si>
  <si>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</si>
  <si>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</si>
  <si>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</si>
  <si>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</si>
  <si>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</si>
  <si>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</si>
  <si>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</si>
  <si>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</si>
  <si>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</si>
  <si>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</si>
  <si>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</si>
  <si>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</si>
  <si>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</si>
  <si>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</si>
  <si>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</si>
  <si>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</si>
  <si>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</si>
  <si>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</si>
  <si>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</si>
  <si>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</si>
  <si>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</si>
  <si>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</si>
  <si>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</si>
  <si>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</si>
  <si>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</si>
  <si>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</si>
  <si>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</si>
  <si>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</si>
  <si>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</si>
  <si>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</si>
  <si>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</si>
  <si>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</si>
  <si>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</si>
  <si>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</si>
  <si>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</si>
  <si>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</si>
  <si>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</si>
  <si>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</si>
  <si>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</si>
  <si>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</si>
  <si>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</si>
  <si>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</si>
  <si>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</si>
  <si>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</si>
  <si>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</si>
  <si>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</si>
  <si>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</si>
  <si>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</si>
  <si>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</si>
  <si>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</si>
  <si>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</si>
  <si>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</si>
  <si>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</si>
  <si>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</si>
  <si>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</si>
  <si>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</si>
  <si>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</si>
  <si>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</si>
  <si>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</si>
  <si>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</si>
  <si>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</si>
  <si>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</si>
  <si>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</si>
  <si>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</si>
  <si>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</si>
  <si>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</si>
  <si>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</si>
  <si>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</si>
  <si>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</si>
  <si>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</si>
  <si>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</si>
  <si>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</si>
  <si>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</si>
  <si>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</si>
  <si>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</si>
  <si>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</si>
  <si>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</si>
  <si>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</si>
  <si>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</si>
  <si>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</si>
  <si>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</si>
  <si>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</si>
  <si>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</si>
  <si>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</si>
  <si>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</si>
  <si>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</si>
  <si>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</si>
  <si>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</si>
  <si>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</si>
  <si>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</si>
  <si>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</si>
  <si>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</si>
  <si>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</si>
  <si>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</si>
  <si>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</si>
  <si>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</si>
  <si>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</si>
  <si>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</si>
  <si>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</si>
  <si>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</si>
  <si>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</si>
  <si>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</si>
  <si>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</si>
  <si>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</si>
  <si>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</si>
  <si>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</si>
  <si>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</si>
  <si>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</si>
  <si>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</si>
  <si>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</si>
  <si>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</si>
  <si>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</si>
  <si>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</si>
  <si>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</si>
  <si>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</si>
  <si>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</si>
  <si>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</si>
  <si>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</si>
  <si>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</si>
  <si>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</si>
  <si>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</si>
  <si>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</si>
  <si>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</si>
  <si>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</si>
  <si>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</si>
  <si>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</si>
  <si>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</si>
  <si>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</si>
  <si>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</si>
  <si>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</si>
  <si>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</si>
  <si>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</si>
  <si>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</si>
  <si>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</si>
  <si>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</si>
  <si>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</si>
  <si>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</si>
  <si>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</si>
  <si>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</si>
  <si>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</si>
  <si>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</si>
  <si>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</si>
  <si>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</si>
  <si>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</si>
  <si>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</si>
  <si>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</si>
  <si>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</si>
  <si>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</si>
  <si>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</si>
  <si>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</si>
  <si>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</si>
  <si>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</si>
  <si>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</si>
  <si>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</si>
  <si>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</si>
  <si>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</si>
  <si>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</si>
  <si>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</si>
  <si>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</si>
  <si>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</si>
  <si>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</si>
  <si>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</si>
  <si>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</si>
  <si>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</si>
  <si>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</si>
  <si>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</si>
  <si>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</si>
  <si>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</si>
  <si>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</si>
  <si>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</si>
  <si>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</si>
  <si>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</si>
  <si>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</si>
  <si>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</si>
  <si>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</si>
  <si>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</si>
  <si>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</si>
  <si>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</si>
  <si>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</si>
  <si>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</si>
  <si>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</si>
  <si>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</si>
  <si>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</si>
  <si>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</si>
  <si>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</si>
  <si>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</si>
  <si>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</si>
  <si>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</si>
  <si>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</si>
  <si>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</si>
  <si>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</si>
  <si>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</si>
  <si>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</si>
  <si>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</si>
  <si>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</si>
  <si>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</si>
  <si>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</si>
  <si>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</si>
  <si>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</si>
  <si>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</si>
  <si>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</si>
  <si>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</si>
  <si>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</si>
  <si>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</si>
  <si>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</si>
  <si>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</si>
  <si>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</si>
  <si>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</si>
  <si>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</si>
  <si>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</si>
  <si>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</si>
  <si>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</si>
  <si>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</si>
  <si>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</si>
  <si>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</si>
  <si>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</si>
  <si>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</si>
  <si>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</si>
  <si>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</si>
  <si>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</si>
  <si>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</si>
  <si>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</si>
  <si>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</si>
  <si>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</si>
  <si>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</si>
  <si>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</si>
  <si>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</si>
  <si>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</si>
  <si>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</si>
  <si>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</si>
  <si>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</si>
  <si>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</si>
  <si>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</si>
  <si>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</si>
  <si>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</si>
  <si>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</si>
  <si>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</si>
  <si>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</si>
  <si>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</si>
  <si>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</si>
  <si>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</si>
  <si>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</si>
  <si>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</si>
  <si>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</si>
  <si>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</si>
  <si>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</si>
  <si>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</si>
  <si>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</si>
  <si>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</si>
  <si>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</si>
  <si>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</si>
  <si>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</si>
  <si>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</si>
  <si>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</si>
  <si>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</si>
  <si>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</si>
  <si>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</si>
  <si>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</si>
  <si>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</si>
  <si>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</si>
  <si>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</si>
  <si>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</si>
  <si>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</si>
  <si>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</si>
  <si>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</si>
  <si>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</si>
  <si>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</si>
  <si>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</si>
  <si>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</si>
  <si>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</si>
  <si>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</si>
  <si>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</si>
  <si>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</si>
  <si>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</si>
  <si>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</si>
  <si>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</si>
  <si>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</si>
  <si>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</si>
  <si>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</si>
  <si>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</si>
  <si>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</si>
  <si>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</si>
  <si>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</si>
  <si>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</si>
  <si>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</si>
  <si>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</si>
  <si>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</si>
  <si>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</si>
  <si>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</si>
  <si>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</si>
  <si>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</si>
  <si>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</si>
  <si>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</si>
  <si>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</si>
  <si>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</si>
  <si>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</si>
  <si>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</si>
  <si>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</si>
  <si>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</si>
  <si>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</si>
  <si>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</si>
  <si>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</si>
  <si>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</si>
  <si>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</si>
  <si>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</si>
  <si>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</si>
  <si>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</si>
  <si>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</si>
  <si>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</si>
  <si>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</si>
  <si>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</si>
  <si>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</si>
  <si>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</si>
  <si>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</si>
  <si>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</si>
  <si>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</si>
  <si>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</si>
  <si>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</si>
  <si>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</si>
  <si>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</si>
  <si>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</si>
  <si>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</si>
  <si>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</si>
  <si>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</si>
  <si>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</si>
  <si>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</si>
  <si>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</si>
  <si>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</si>
  <si>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</si>
  <si>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</si>
  <si>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</si>
  <si>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</si>
  <si>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</si>
  <si>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</si>
  <si>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</si>
  <si>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</si>
  <si>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</si>
  <si>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</si>
  <si>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</si>
  <si>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</si>
  <si>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</si>
  <si>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</si>
  <si>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</si>
  <si>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</si>
  <si>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</si>
  <si>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</si>
  <si>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</si>
  <si>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</si>
  <si>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</si>
  <si>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</si>
  <si>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</si>
  <si>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</si>
  <si>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</si>
  <si>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</si>
  <si>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</si>
  <si>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</si>
  <si>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</si>
  <si>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</si>
  <si>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</si>
  <si>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</si>
  <si>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</si>
  <si>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</si>
  <si>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</si>
  <si>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</si>
  <si>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</si>
  <si>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</si>
  <si>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</si>
  <si>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</si>
  <si>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</si>
  <si>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</si>
  <si>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</si>
  <si>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</si>
  <si>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</si>
  <si>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</si>
  <si>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</si>
  <si>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</si>
  <si>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</si>
  <si>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</si>
  <si>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</si>
  <si>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</si>
  <si>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</si>
  <si>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</si>
  <si>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</si>
  <si>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</si>
  <si>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</si>
  <si>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</si>
  <si>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</si>
  <si>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</si>
  <si>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</si>
  <si>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</si>
  <si>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</si>
  <si>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</si>
  <si>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</si>
  <si>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</si>
  <si>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</si>
  <si>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</si>
  <si>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</si>
  <si>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</si>
  <si>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</si>
  <si>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</si>
  <si>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</si>
  <si>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</si>
  <si>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</si>
  <si>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</si>
  <si>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</si>
  <si>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</si>
  <si>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</si>
  <si>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</si>
  <si>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</si>
  <si>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</si>
  <si>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</si>
  <si>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</si>
  <si>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</si>
  <si>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</si>
  <si>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</si>
  <si>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</si>
  <si>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</si>
  <si>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</si>
  <si>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</si>
  <si>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</si>
  <si>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</si>
  <si>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</si>
  <si>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</si>
  <si>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</si>
  <si>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</si>
  <si>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</si>
  <si>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</si>
  <si>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</si>
  <si>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</si>
  <si>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</si>
  <si>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</si>
  <si>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</si>
  <si>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</si>
  <si>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</si>
  <si>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</si>
  <si>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</si>
  <si>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</si>
  <si>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</si>
  <si>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</si>
  <si>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</si>
  <si>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</si>
  <si>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</si>
  <si>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</si>
  <si>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</si>
  <si>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</si>
  <si>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</si>
  <si>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</si>
  <si>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</si>
  <si>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</si>
  <si>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</si>
  <si>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</si>
  <si>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</si>
  <si>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</si>
  <si>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</si>
  <si>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</si>
  <si>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</si>
  <si>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</si>
  <si>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</si>
  <si>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</si>
  <si>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</si>
  <si>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</si>
  <si>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</si>
  <si>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</si>
  <si>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</si>
  <si>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</si>
  <si>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</si>
  <si>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</si>
  <si>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</si>
  <si>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</si>
  <si>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</si>
  <si>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</si>
  <si>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</si>
  <si>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</si>
  <si>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</si>
  <si>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</si>
  <si>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</si>
  <si>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</si>
  <si>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</si>
  <si>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</si>
  <si>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</si>
  <si>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</si>
  <si>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</si>
  <si>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</si>
  <si>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</si>
  <si>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</si>
  <si>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</si>
  <si>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</si>
  <si>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</si>
  <si>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</si>
  <si>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</si>
  <si>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</si>
  <si>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</si>
  <si>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</si>
  <si>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</si>
  <si>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</si>
  <si>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</si>
  <si>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</si>
  <si>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</si>
  <si>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</si>
  <si>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</si>
  <si>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</si>
  <si>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</si>
  <si>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</si>
  <si>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</si>
  <si>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</si>
  <si>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</si>
  <si>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</si>
  <si>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</si>
  <si>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</si>
  <si>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</si>
  <si>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</si>
  <si>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</si>
  <si>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</si>
  <si>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</si>
  <si>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</si>
  <si>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</si>
  <si>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</si>
  <si>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</si>
  <si>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</si>
  <si>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</si>
  <si>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</si>
  <si>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</si>
  <si>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</si>
  <si>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</si>
  <si>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</si>
  <si>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</si>
  <si>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</si>
  <si>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</si>
  <si>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</si>
  <si>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</si>
  <si>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</si>
  <si>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</si>
  <si>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</si>
  <si>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</si>
  <si>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</si>
  <si>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</si>
  <si>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</si>
  <si>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</si>
  <si>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</si>
  <si>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</si>
  <si>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</si>
  <si>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</si>
  <si>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</si>
  <si>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</si>
  <si>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</si>
  <si>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</si>
  <si>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</si>
  <si>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</si>
  <si>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</si>
  <si>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</si>
  <si>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</si>
  <si>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</si>
  <si>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</si>
  <si>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</si>
  <si>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</si>
  <si>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</si>
  <si>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</si>
  <si>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</si>
  <si>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</si>
  <si>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</si>
  <si>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</si>
  <si>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</si>
  <si>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</si>
  <si>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</si>
  <si>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</si>
  <si>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</si>
  <si>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</si>
  <si>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</si>
  <si>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</si>
  <si>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</si>
  <si>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</si>
  <si>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</si>
  <si>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</si>
  <si>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</si>
  <si>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</si>
  <si>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</si>
  <si>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</si>
  <si>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</si>
  <si>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</si>
  <si>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</si>
  <si>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</si>
  <si>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</si>
  <si>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</si>
  <si>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</si>
  <si>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</si>
  <si>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</si>
  <si>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</si>
  <si>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</si>
  <si>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</si>
  <si>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</si>
  <si>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</si>
  <si>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</si>
  <si>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</si>
  <si>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</si>
  <si>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</si>
  <si>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</si>
  <si>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</si>
  <si>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</si>
  <si>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</si>
  <si>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</si>
  <si>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</si>
  <si>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</si>
  <si>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</si>
  <si>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</si>
  <si>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</si>
  <si>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</si>
  <si>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</si>
  <si>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</si>
  <si>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</si>
  <si>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</si>
  <si>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</si>
  <si>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</si>
  <si>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</si>
  <si>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</si>
  <si>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</si>
  <si>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</si>
  <si>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</si>
  <si>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</si>
  <si>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</si>
  <si>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</si>
  <si>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</si>
  <si>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</si>
  <si>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</si>
  <si>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</si>
  <si>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</si>
  <si>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</si>
  <si>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</si>
  <si>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</si>
  <si>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</si>
  <si>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</si>
  <si>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</si>
  <si>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</si>
  <si>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</si>
  <si>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</si>
  <si>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</si>
  <si>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</si>
  <si>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</si>
  <si>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</si>
  <si>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</si>
  <si>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</si>
  <si>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</si>
  <si>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</si>
  <si>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</si>
  <si>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</si>
  <si>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</si>
  <si>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</si>
  <si>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</si>
  <si>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</si>
  <si>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</si>
  <si>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</si>
  <si>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</si>
  <si>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</si>
  <si>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</si>
  <si>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</si>
  <si>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</si>
  <si>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</si>
  <si>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</si>
  <si>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</si>
  <si>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</si>
  <si>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</si>
  <si>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</si>
  <si>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</si>
  <si>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</si>
  <si>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</si>
  <si>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</si>
  <si>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</si>
  <si>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</si>
  <si>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</si>
  <si>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</si>
  <si>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</si>
  <si>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</si>
  <si>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</si>
  <si>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</si>
  <si>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</si>
  <si>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</si>
  <si>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</si>
  <si>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</si>
  <si>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</si>
  <si>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</si>
  <si>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</si>
  <si>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</si>
  <si>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</si>
  <si>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</si>
  <si>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</si>
  <si>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</si>
  <si>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</si>
  <si>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</si>
  <si>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</si>
  <si>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</si>
  <si>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</si>
  <si>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</si>
  <si>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</si>
  <si>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</si>
  <si>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</si>
  <si>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</si>
  <si>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</si>
  <si>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</si>
  <si>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</si>
  <si>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</si>
  <si>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</si>
  <si>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</si>
  <si>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</si>
  <si>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</si>
  <si>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</si>
  <si>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</si>
  <si>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</si>
  <si>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</si>
  <si>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</si>
  <si>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</si>
  <si>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</si>
  <si>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</si>
  <si>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</si>
  <si>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</si>
  <si>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</si>
  <si>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</si>
  <si>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</si>
  <si>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</si>
  <si>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</si>
  <si>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</si>
  <si>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</si>
  <si>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</si>
  <si>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</si>
  <si>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</si>
  <si>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</si>
  <si>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</si>
  <si>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</si>
  <si>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</si>
  <si>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</si>
  <si>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</si>
  <si>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</si>
  <si>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</si>
  <si>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</si>
  <si>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</si>
  <si>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</si>
  <si>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</si>
  <si>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</si>
  <si>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</si>
  <si>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</si>
  <si>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</si>
  <si>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</si>
  <si>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</si>
  <si>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</si>
  <si>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</si>
  <si>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</si>
  <si>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</si>
  <si>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</si>
  <si>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</si>
  <si>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</si>
  <si>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</si>
  <si>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</si>
  <si>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</si>
  <si>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</si>
  <si>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</si>
  <si>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</si>
  <si>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</si>
  <si>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</si>
  <si>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</si>
  <si>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</si>
  <si>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</si>
  <si>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</si>
  <si>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</si>
  <si>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</si>
  <si>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</si>
  <si>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</si>
  <si>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</si>
  <si>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</si>
  <si>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</si>
  <si>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</si>
  <si>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</si>
  <si>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</si>
  <si>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</si>
  <si>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</si>
  <si>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</si>
  <si>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</si>
  <si>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</si>
  <si>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</si>
  <si>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</si>
  <si>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</si>
  <si>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</si>
  <si>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</si>
  <si>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</si>
  <si>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</si>
  <si>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</si>
  <si>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</si>
  <si>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</si>
  <si>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</si>
  <si>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</si>
  <si>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</si>
  <si>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</si>
  <si>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</si>
  <si>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</si>
  <si>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</si>
  <si>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</si>
  <si>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</si>
  <si>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</si>
  <si>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</si>
  <si>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</si>
  <si>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</si>
  <si>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</si>
  <si>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</si>
  <si>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</si>
  <si>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</si>
  <si>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</si>
  <si>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</si>
  <si>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</si>
  <si>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</si>
  <si>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</si>
  <si>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</si>
  <si>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</si>
  <si>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</si>
  <si>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</si>
  <si>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</si>
  <si>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</si>
  <si>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</si>
  <si>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</si>
  <si>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</si>
  <si>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</si>
  <si>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</si>
  <si>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</si>
  <si>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</si>
  <si>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</si>
  <si>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</si>
  <si>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</si>
  <si>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</si>
  <si>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</si>
  <si>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</si>
  <si>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</si>
  <si>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</si>
  <si>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</si>
  <si>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</si>
  <si>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</si>
  <si>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</si>
  <si>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</si>
  <si>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</si>
  <si>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</si>
  <si>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</si>
  <si>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</si>
  <si>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</si>
  <si>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</si>
  <si>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</si>
  <si>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</si>
  <si>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</si>
  <si>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</si>
  <si>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</si>
  <si>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</si>
  <si>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</si>
  <si>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</si>
  <si>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</si>
  <si>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</si>
  <si>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</si>
  <si>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</si>
  <si>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</si>
  <si>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</si>
  <si>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</si>
  <si>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</si>
  <si>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</si>
  <si>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</si>
  <si>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</si>
  <si>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</si>
  <si>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</si>
  <si>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</si>
  <si>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</si>
  <si>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</si>
  <si>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</si>
  <si>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</si>
  <si>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</si>
  <si>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</si>
  <si>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</si>
  <si>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</si>
  <si>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</si>
  <si>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</si>
  <si>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</si>
  <si>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</si>
  <si>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</si>
  <si>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</si>
  <si>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</si>
  <si>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</si>
  <si>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</si>
  <si>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</si>
  <si>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</si>
  <si>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</si>
  <si>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</si>
  <si>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</si>
  <si>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</si>
  <si>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</si>
  <si>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</si>
  <si>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</si>
  <si>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</si>
  <si>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</si>
  <si>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</si>
  <si>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</si>
  <si>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</si>
  <si>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</si>
  <si>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</si>
  <si>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</si>
  <si>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</si>
  <si>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</si>
  <si>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</si>
  <si>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</si>
  <si>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</si>
  <si>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</si>
  <si>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</si>
  <si>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</si>
  <si>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</si>
  <si>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</si>
  <si>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</si>
  <si>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</si>
  <si>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</si>
  <si>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</si>
  <si>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</si>
  <si>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</si>
  <si>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</si>
  <si>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</si>
  <si>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</si>
  <si>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</si>
  <si>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</si>
  <si>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</si>
  <si>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</si>
  <si>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</si>
  <si>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</si>
  <si>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</si>
  <si>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</si>
  <si>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</si>
  <si>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</si>
  <si>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</si>
  <si>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</si>
  <si>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</si>
  <si>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</si>
  <si>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</si>
  <si>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</si>
  <si>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</si>
  <si>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</si>
  <si>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</si>
  <si>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</si>
  <si>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</si>
  <si>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</si>
  <si>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</si>
  <si>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</si>
  <si>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</si>
  <si>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</si>
  <si>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</si>
  <si>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</si>
  <si>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</si>
  <si>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</si>
  <si>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</si>
  <si>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</si>
  <si>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</si>
  <si>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</si>
  <si>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</si>
  <si>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</si>
  <si>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</si>
  <si>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</si>
  <si>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</si>
  <si>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</si>
  <si>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</si>
  <si>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</si>
  <si>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</si>
  <si>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</si>
  <si>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</si>
  <si>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</si>
  <si>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</si>
  <si>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</si>
  <si>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</si>
  <si>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</si>
  <si>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</si>
  <si>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</si>
  <si>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</si>
  <si>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</si>
  <si>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</si>
  <si>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</si>
  <si>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</si>
  <si>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</si>
  <si>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</si>
  <si>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</si>
  <si>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</si>
  <si>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</si>
  <si>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</si>
  <si>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</si>
  <si>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</si>
  <si>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</si>
  <si>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</si>
  <si>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</si>
  <si>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</si>
  <si>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</si>
  <si>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</si>
  <si>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</si>
  <si>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</si>
  <si>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</si>
  <si>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</si>
  <si>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</si>
  <si>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</si>
  <si>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</si>
  <si>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</si>
  <si>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</si>
  <si>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</si>
  <si>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</si>
  <si>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</si>
  <si>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</si>
  <si>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</si>
  <si>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</si>
  <si>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</si>
  <si>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</si>
  <si>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</si>
  <si>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</si>
  <si>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</si>
  <si>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</si>
  <si>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</si>
  <si>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</si>
  <si>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</si>
  <si>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</si>
  <si>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</si>
  <si>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</si>
  <si>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</si>
  <si>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</si>
  <si>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</si>
  <si>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</si>
  <si>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</si>
  <si>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</si>
  <si>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</si>
  <si>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</si>
  <si>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</si>
  <si>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</si>
  <si>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</si>
  <si>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</si>
  <si>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</si>
  <si>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</si>
  <si>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</si>
  <si>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</si>
  <si>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</si>
  <si>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</si>
  <si>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</si>
  <si>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</si>
  <si>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</si>
  <si>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</si>
  <si>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</si>
  <si>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</si>
  <si>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</si>
  <si>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</si>
  <si>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</si>
  <si>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</si>
  <si>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</si>
  <si>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</si>
  <si>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</si>
  <si>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</si>
  <si>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</si>
  <si>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</si>
  <si>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</si>
  <si>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</si>
  <si>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</si>
  <si>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</si>
  <si>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</si>
  <si>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</si>
  <si>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</si>
  <si>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</si>
  <si>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</si>
  <si>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</si>
  <si>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</si>
  <si>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</si>
  <si>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</si>
  <si>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</si>
  <si>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</si>
  <si>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</si>
  <si>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</si>
  <si>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</si>
  <si>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</si>
  <si>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</si>
  <si>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</si>
  <si>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</si>
  <si>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</si>
  <si>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</si>
  <si>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</si>
  <si>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</si>
  <si>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</si>
  <si>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</si>
  <si>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</si>
  <si>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</si>
  <si>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</si>
  <si>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</si>
  <si>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</si>
  <si>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</si>
  <si>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</si>
  <si>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</si>
  <si>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</si>
  <si>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</si>
  <si>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</si>
  <si>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</si>
  <si>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</si>
  <si>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</si>
  <si>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</si>
  <si>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</si>
  <si>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</si>
  <si>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</si>
  <si>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</si>
  <si>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</si>
  <si>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</si>
  <si>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</si>
  <si>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</si>
  <si>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</si>
  <si>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</si>
  <si>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</si>
  <si>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</si>
  <si>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</si>
  <si>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</si>
  <si>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</si>
  <si>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</si>
  <si>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</si>
  <si>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</si>
  <si>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</si>
  <si>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</si>
  <si>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</si>
  <si>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</si>
  <si>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</si>
  <si>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</si>
  <si>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</si>
  <si>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</si>
  <si>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</si>
  <si>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</si>
  <si>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</si>
  <si>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</si>
  <si>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</si>
  <si>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</si>
  <si>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</si>
  <si>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</si>
  <si>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</si>
  <si>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</si>
  <si>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</si>
  <si>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</si>
  <si>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</si>
  <si>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</si>
  <si>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</si>
  <si>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</si>
  <si>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</si>
  <si>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</si>
  <si>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</si>
  <si>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</si>
  <si>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</si>
  <si>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</si>
  <si>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</si>
  <si>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</si>
  <si>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</si>
  <si>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</si>
  <si>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</si>
  <si>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</si>
  <si>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</si>
  <si>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</si>
  <si>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</si>
  <si>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</si>
  <si>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</si>
  <si>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</si>
  <si>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</si>
  <si>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</si>
  <si>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</si>
  <si>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</si>
  <si>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</si>
  <si>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</si>
  <si>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</si>
  <si>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</si>
  <si>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</si>
  <si>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</si>
  <si>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</si>
  <si>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</si>
  <si>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</si>
  <si>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</si>
  <si>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</si>
  <si>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</si>
  <si>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</si>
  <si>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</si>
  <si>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</si>
  <si>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</si>
  <si>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</si>
  <si>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</si>
  <si>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</si>
  <si>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</si>
  <si>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</si>
  <si>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</si>
  <si>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</si>
  <si>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</si>
  <si>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</si>
  <si>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</si>
  <si>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</si>
  <si>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</si>
  <si>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</si>
  <si>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</si>
  <si>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</si>
  <si>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</si>
  <si>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</si>
  <si>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</si>
  <si>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</si>
  <si>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</si>
  <si>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</si>
  <si>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</si>
  <si>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</si>
  <si>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</si>
  <si>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</si>
  <si>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</si>
  <si>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</si>
  <si>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</si>
  <si>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</si>
  <si>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</si>
  <si>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</si>
  <si>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</si>
  <si>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</si>
  <si>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</si>
  <si>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</si>
  <si>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</si>
  <si>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</si>
  <si>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</si>
  <si>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</si>
  <si>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</si>
  <si>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</si>
  <si>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</si>
  <si>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</si>
  <si>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</si>
  <si>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</si>
  <si>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</si>
  <si>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</si>
  <si>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</si>
  <si>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</si>
  <si>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</si>
  <si>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</si>
  <si>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</si>
  <si>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</si>
  <si>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</si>
  <si>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</si>
  <si>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</si>
  <si>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</si>
  <si>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</si>
  <si>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</si>
  <si>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</si>
  <si>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</si>
  <si>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</si>
  <si>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</si>
  <si>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</si>
  <si>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</si>
  <si>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</si>
  <si>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</si>
  <si>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</si>
  <si>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</si>
  <si>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</si>
  <si>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</si>
  <si>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</si>
  <si>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</si>
  <si>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</si>
  <si>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</si>
  <si>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</si>
  <si>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</si>
  <si>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</si>
  <si>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</si>
  <si>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</si>
  <si>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</si>
  <si>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</si>
  <si>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</si>
  <si>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</si>
  <si>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</si>
  <si>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</si>
  <si>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</si>
  <si>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</si>
  <si>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</si>
  <si>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</si>
  <si>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</si>
  <si>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</si>
  <si>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</si>
  <si>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</si>
  <si>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</si>
  <si>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</si>
  <si>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</si>
  <si>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</si>
  <si>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</si>
  <si>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</si>
  <si>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</si>
  <si>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</si>
  <si>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</si>
  <si>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</si>
  <si>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</si>
  <si>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</si>
  <si>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</si>
  <si>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</si>
  <si>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</si>
  <si>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</si>
  <si>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</si>
  <si>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</si>
  <si>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</si>
  <si>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</si>
  <si>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</si>
  <si>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</si>
  <si>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</si>
  <si>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</si>
  <si>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</si>
  <si>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</si>
  <si>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</si>
  <si>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</si>
  <si>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</si>
  <si>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</si>
  <si>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</si>
  <si>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</si>
  <si>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</si>
  <si>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</si>
  <si>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</si>
  <si>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</si>
  <si>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</si>
  <si>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</si>
  <si>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</si>
  <si>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</si>
  <si>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</si>
  <si>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</si>
  <si>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</si>
  <si>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</si>
  <si>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</si>
  <si>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</si>
  <si>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</si>
  <si>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</si>
  <si>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</si>
  <si>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</si>
  <si>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</si>
  <si>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</si>
  <si>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</si>
  <si>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</si>
  <si>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</si>
  <si>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</si>
  <si>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</si>
  <si>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</si>
  <si>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</si>
  <si>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</si>
  <si>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</si>
  <si>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</si>
  <si>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</si>
  <si>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</si>
  <si>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</si>
  <si>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</si>
  <si>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</si>
  <si>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</si>
  <si>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</si>
  <si>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</si>
  <si>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</si>
  <si>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</si>
  <si>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</si>
  <si>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</si>
  <si>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</si>
  <si>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</si>
  <si>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</si>
  <si>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</si>
  <si>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</si>
  <si>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</si>
  <si>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</si>
  <si>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</si>
  <si>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</si>
  <si>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</si>
  <si>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</si>
  <si>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</si>
  <si>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</si>
  <si>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</si>
  <si>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</si>
  <si>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</si>
  <si>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</si>
  <si>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</si>
  <si>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</si>
  <si>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</si>
  <si>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</si>
  <si>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</si>
  <si>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</si>
  <si>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</si>
  <si>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</si>
  <si>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</si>
  <si>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</si>
  <si>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</si>
  <si>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</si>
  <si>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</si>
  <si>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</si>
  <si>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</si>
  <si>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</si>
  <si>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</si>
  <si>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</si>
  <si>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</si>
  <si>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</si>
  <si>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</si>
  <si>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</si>
  <si>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</si>
  <si>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</si>
  <si>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</si>
  <si>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</si>
  <si>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</si>
  <si>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</si>
  <si>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</si>
  <si>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</si>
  <si>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</si>
  <si>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</si>
  <si>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</si>
  <si>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</si>
  <si>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</si>
  <si>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</si>
  <si>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</si>
  <si>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</si>
  <si>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</si>
  <si>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</si>
  <si>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</si>
  <si>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</si>
  <si>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</si>
  <si>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</si>
  <si>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</si>
  <si>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</si>
  <si>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</si>
  <si>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</si>
  <si>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</si>
  <si>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</si>
  <si>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</si>
  <si>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</si>
  <si>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</si>
  <si>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</si>
  <si>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</si>
  <si>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</si>
  <si>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</si>
  <si>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</si>
  <si>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</si>
  <si>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</si>
  <si>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</si>
  <si>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</si>
  <si>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</si>
  <si>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</si>
  <si>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</si>
  <si>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</si>
  <si>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</si>
  <si>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</si>
  <si>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</si>
  <si>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</si>
  <si>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</si>
  <si>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</si>
  <si>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</si>
  <si>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</si>
  <si>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</si>
  <si>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</si>
  <si>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</si>
  <si>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</si>
  <si>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</si>
  <si>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</si>
  <si>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</si>
  <si>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</si>
  <si>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</si>
  <si>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</si>
  <si>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</si>
  <si>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</si>
  <si>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</si>
  <si>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</si>
  <si>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</si>
  <si>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</si>
  <si>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</si>
  <si>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</si>
  <si>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</si>
  <si>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</si>
  <si>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</si>
  <si>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</si>
  <si>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</si>
  <si>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</si>
  <si>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</si>
  <si>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</si>
  <si>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</si>
  <si>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</si>
  <si>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</si>
  <si>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</si>
  <si>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</si>
  <si>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</si>
  <si>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</si>
  <si>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</si>
  <si>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</si>
  <si>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</si>
  <si>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</si>
  <si>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</si>
  <si>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</si>
  <si>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</si>
  <si>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</si>
  <si>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</si>
  <si>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</si>
  <si>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</si>
  <si>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</si>
  <si>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</si>
  <si>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</si>
  <si>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</si>
  <si>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</si>
  <si>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</si>
  <si>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</si>
  <si>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</si>
  <si>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</si>
  <si>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</si>
  <si>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</si>
  <si>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</si>
  <si>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</si>
  <si>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</si>
  <si>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</si>
  <si>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</si>
  <si>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</si>
  <si>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</si>
  <si>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</si>
  <si>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</si>
  <si>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</si>
  <si>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</si>
  <si>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</si>
  <si>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</si>
  <si>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</si>
  <si>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</si>
  <si>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</si>
  <si>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</si>
  <si>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</si>
  <si>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</si>
  <si>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</si>
  <si>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</si>
  <si>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</si>
  <si>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</si>
  <si>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</si>
  <si>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</si>
  <si>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</si>
  <si>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</si>
  <si>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</si>
  <si>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</si>
  <si>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</si>
  <si>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</si>
  <si>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</si>
  <si>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</si>
  <si>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</si>
  <si>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</si>
  <si>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</si>
  <si>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</si>
  <si>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</si>
  <si>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</si>
  <si>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</si>
  <si>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</si>
  <si>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</si>
  <si>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</si>
  <si>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</si>
  <si>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</si>
  <si>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</si>
  <si>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</si>
  <si>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</si>
  <si>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</si>
  <si>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</si>
  <si>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</si>
  <si>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</si>
  <si>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</si>
  <si>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</si>
  <si>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</si>
  <si>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</si>
  <si>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</si>
  <si>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</si>
  <si>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</si>
  <si>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</si>
  <si>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</si>
  <si>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</si>
  <si>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</si>
  <si>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</si>
  <si>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</si>
  <si>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</si>
  <si>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</si>
  <si>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</si>
  <si>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</si>
  <si>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</si>
  <si>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</si>
  <si>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</si>
  <si>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</si>
  <si>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</si>
  <si>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</si>
  <si>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</si>
  <si>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</si>
  <si>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</si>
  <si>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</si>
  <si>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</si>
  <si>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</si>
  <si>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</si>
  <si>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</si>
  <si>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</si>
  <si>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</si>
  <si>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</si>
  <si>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</si>
  <si>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</si>
  <si>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</si>
  <si>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</si>
  <si>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</si>
  <si>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</si>
  <si>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</si>
  <si>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</si>
  <si>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</si>
  <si>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</si>
  <si>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</si>
  <si>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</si>
  <si>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</si>
  <si>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</si>
  <si>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</si>
  <si>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</si>
  <si>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</si>
  <si>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</si>
  <si>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</si>
  <si>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</si>
  <si>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</si>
  <si>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</si>
  <si>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</si>
  <si>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</si>
  <si>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</si>
  <si>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</si>
  <si>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</si>
  <si>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</si>
  <si>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</si>
  <si>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</si>
  <si>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</si>
  <si>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</si>
  <si>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</si>
  <si>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</si>
  <si>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</si>
  <si>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</si>
  <si>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</si>
  <si>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</si>
  <si>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</si>
  <si>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</si>
  <si>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</si>
  <si>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</si>
  <si>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</si>
  <si>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</si>
  <si>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</si>
  <si>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</si>
  <si>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</si>
  <si>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</si>
  <si>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</si>
  <si>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</si>
  <si>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</si>
  <si>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</si>
  <si>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</si>
  <si>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</si>
  <si>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</si>
  <si>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</si>
  <si>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</si>
  <si>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</si>
  <si>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</si>
  <si>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</si>
  <si>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</si>
  <si>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</si>
  <si>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</si>
  <si>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</si>
  <si>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</si>
  <si>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</si>
  <si>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</si>
  <si>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</si>
  <si>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</si>
  <si>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</si>
  <si>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</si>
  <si>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</si>
  <si>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</si>
  <si>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</si>
  <si>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</si>
  <si>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</si>
  <si>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</si>
  <si>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</si>
  <si>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</si>
  <si>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</si>
  <si>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</si>
  <si>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</si>
  <si>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</si>
  <si>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</si>
  <si>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</si>
  <si>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</si>
  <si>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</si>
  <si>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</si>
  <si>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</si>
  <si>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</si>
  <si>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</si>
  <si>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</si>
  <si>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</si>
  <si>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</si>
  <si>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</si>
  <si>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</si>
  <si>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</si>
  <si>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</si>
  <si>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</si>
  <si>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</si>
  <si>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</si>
  <si>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</si>
  <si>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</si>
  <si>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</si>
  <si>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</si>
  <si>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</si>
  <si>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</si>
  <si>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</si>
  <si>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</si>
  <si>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</si>
  <si>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</si>
  <si>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</si>
  <si>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</si>
  <si>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</si>
  <si>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</si>
  <si>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</si>
  <si>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</si>
  <si>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</si>
  <si>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</si>
  <si>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</si>
  <si>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</si>
  <si>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</si>
  <si>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</si>
  <si>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</si>
  <si>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</si>
  <si>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</si>
  <si>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</si>
  <si>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</si>
  <si>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</si>
  <si>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</si>
  <si>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</si>
  <si>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</si>
  <si>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</si>
  <si>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</si>
  <si>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</si>
  <si>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</si>
  <si>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</si>
  <si>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</si>
  <si>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</si>
  <si>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</si>
  <si>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</si>
  <si>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</si>
  <si>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</si>
  <si>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</si>
  <si>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</si>
  <si>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</si>
  <si>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</si>
  <si>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</si>
  <si>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</si>
  <si>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</si>
  <si>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</si>
  <si>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</si>
  <si>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</si>
  <si>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</si>
  <si>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</si>
  <si>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</si>
  <si>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</si>
  <si>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</si>
  <si>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</si>
  <si>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</si>
  <si>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</si>
  <si>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</si>
  <si>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</si>
  <si>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</si>
  <si>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</si>
  <si>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</si>
  <si>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</si>
  <si>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</si>
  <si>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</si>
  <si>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</si>
  <si>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</si>
  <si>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</si>
  <si>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</si>
  <si>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</si>
  <si>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</si>
  <si>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</si>
  <si>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</si>
  <si>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</si>
  <si>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</si>
  <si>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</si>
  <si>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</si>
  <si>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</si>
  <si>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</si>
  <si>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</si>
  <si>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</si>
  <si>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</si>
  <si>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</si>
  <si>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</si>
  <si>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</si>
  <si>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</si>
  <si>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</si>
  <si>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</si>
  <si>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</si>
  <si>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</si>
  <si>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</si>
  <si>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</si>
  <si>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</si>
  <si>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</si>
  <si>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</si>
  <si>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</si>
  <si>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</si>
  <si>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</si>
  <si>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</si>
  <si>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</si>
  <si>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</si>
  <si>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</si>
  <si>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</si>
  <si>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</si>
  <si>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</si>
  <si>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</si>
  <si>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</si>
  <si>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</si>
  <si>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</si>
  <si>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</si>
  <si>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</si>
  <si>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</si>
  <si>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</si>
  <si>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</si>
  <si>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</si>
  <si>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</si>
  <si>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</si>
  <si>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</si>
  <si>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</si>
  <si>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</si>
  <si>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</si>
  <si>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</si>
  <si>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</si>
  <si>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</si>
  <si>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</si>
  <si>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</si>
  <si>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</si>
  <si>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</si>
  <si>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</si>
  <si>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</si>
  <si>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</si>
  <si>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</si>
  <si>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</si>
  <si>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</si>
  <si>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</si>
  <si>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</si>
  <si>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</si>
  <si>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</si>
  <si>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</si>
  <si>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</si>
  <si>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</si>
  <si>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</si>
  <si>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</si>
  <si>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</si>
  <si>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</si>
  <si>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</si>
  <si>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</si>
  <si>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</si>
  <si>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</si>
  <si>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</si>
  <si>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</si>
  <si>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</si>
  <si>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</si>
  <si>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</si>
  <si>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</si>
  <si>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</si>
  <si>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</si>
  <si>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</si>
  <si>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</si>
  <si>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</si>
  <si>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</si>
  <si>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</si>
  <si>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</si>
  <si>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</si>
  <si>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</si>
  <si>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</si>
  <si>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</si>
  <si>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</si>
  <si>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</si>
  <si>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</si>
  <si>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</si>
  <si>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</si>
  <si>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</si>
  <si>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</si>
  <si>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</si>
  <si>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</si>
  <si>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</si>
  <si>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</si>
  <si>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</si>
  <si>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</si>
  <si>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</si>
  <si>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</si>
  <si>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</si>
  <si>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</si>
  <si>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</si>
  <si>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</si>
  <si>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</si>
  <si>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</si>
  <si>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</si>
  <si>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</si>
  <si>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</si>
  <si>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</si>
  <si>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</si>
  <si>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</si>
  <si>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</si>
  <si>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</si>
  <si>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</si>
  <si>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</si>
  <si>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</si>
  <si>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</si>
  <si>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</si>
  <si>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</si>
  <si>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</si>
  <si>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</si>
  <si>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</si>
  <si>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</si>
  <si>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</si>
  <si>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</si>
  <si>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</si>
  <si>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</si>
  <si>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</si>
  <si>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</si>
  <si>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</si>
  <si>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</si>
  <si>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</si>
  <si>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</si>
  <si>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</si>
  <si>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</si>
  <si>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</si>
  <si>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</si>
  <si>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</si>
  <si>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</si>
  <si>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</si>
  <si>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</si>
  <si>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</si>
  <si>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</si>
  <si>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</si>
  <si>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</si>
  <si>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</si>
  <si>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</si>
  <si>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</si>
  <si>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</si>
  <si>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</si>
  <si>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</si>
  <si>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</si>
  <si>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</si>
  <si>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</si>
  <si>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</si>
  <si>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</si>
  <si>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</si>
  <si>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</si>
  <si>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</si>
  <si>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</si>
  <si>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</si>
  <si>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</si>
  <si>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</si>
  <si>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</si>
  <si>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</si>
  <si>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</si>
  <si>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</si>
  <si>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</si>
  <si>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</si>
  <si>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</si>
  <si>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</si>
  <si>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</si>
  <si>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</si>
  <si>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</si>
  <si>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</si>
  <si>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</si>
  <si>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</si>
  <si>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</si>
  <si>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</si>
  <si>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</si>
  <si>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</si>
  <si>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</si>
  <si>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</si>
  <si>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</si>
  <si>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</si>
  <si>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</si>
  <si>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</si>
  <si>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</si>
  <si>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</si>
  <si>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</si>
  <si>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</si>
  <si>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</si>
  <si>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</si>
  <si>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</si>
  <si>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</si>
  <si>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</si>
  <si>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</si>
  <si>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</si>
  <si>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</si>
  <si>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</si>
  <si>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</si>
  <si>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</si>
  <si>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</si>
  <si>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</si>
  <si>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</si>
  <si>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</si>
  <si>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</si>
  <si>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</si>
  <si>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</si>
  <si>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</si>
  <si>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</si>
  <si>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</si>
  <si>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</si>
  <si>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</si>
  <si>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</si>
  <si>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</si>
  <si>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</si>
  <si>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</si>
  <si>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</si>
  <si>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</si>
  <si>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</si>
  <si>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</si>
  <si>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</si>
  <si>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</si>
  <si>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</si>
  <si>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</si>
  <si>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</si>
  <si>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</si>
  <si>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</si>
  <si>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</si>
  <si>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</si>
  <si>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</si>
  <si>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</si>
  <si>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</si>
  <si>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</si>
  <si>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</si>
  <si>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</si>
  <si>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</si>
  <si>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</si>
  <si>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</si>
  <si>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</si>
  <si>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</si>
  <si>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</si>
  <si>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</si>
  <si>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</si>
  <si>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</si>
  <si>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</si>
  <si>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</si>
  <si>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</si>
  <si>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</si>
  <si>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</si>
  <si>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</si>
  <si>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</si>
  <si>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</si>
  <si>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</si>
  <si>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</si>
  <si>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</si>
  <si>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</si>
  <si>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</si>
  <si>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</si>
  <si>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</si>
  <si>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</si>
  <si>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</si>
  <si>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</si>
  <si>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</si>
  <si>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</si>
  <si>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</si>
  <si>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</si>
  <si>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</si>
  <si>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</si>
  <si>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</si>
  <si>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</si>
  <si>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</si>
  <si>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</si>
  <si>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</si>
  <si>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</si>
  <si>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</si>
  <si>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</si>
  <si>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</si>
  <si>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</si>
  <si>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</si>
  <si>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</si>
  <si>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</si>
  <si>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</si>
  <si>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</si>
  <si>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</si>
  <si>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</si>
  <si>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</si>
  <si>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</si>
  <si>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</si>
  <si>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</si>
  <si>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</si>
  <si>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</si>
  <si>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</si>
  <si>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</si>
  <si>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</si>
  <si>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</si>
  <si>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</si>
  <si>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</si>
  <si>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</si>
  <si>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</si>
  <si>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</si>
  <si>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</si>
  <si>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</si>
  <si>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</si>
  <si>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</si>
  <si>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</si>
  <si>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</si>
  <si>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</si>
  <si>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</si>
  <si>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</si>
  <si>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</si>
  <si>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</si>
  <si>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</si>
  <si>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</si>
  <si>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</si>
  <si>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</si>
  <si>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</si>
  <si>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</si>
  <si>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</si>
  <si>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</si>
  <si>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</si>
  <si>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</si>
  <si>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</si>
  <si>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</si>
  <si>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</si>
  <si>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</si>
  <si>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</si>
  <si>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</si>
  <si>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</si>
  <si>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</si>
  <si>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</si>
  <si>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</si>
  <si>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</si>
  <si>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</si>
  <si>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</si>
  <si>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</si>
  <si>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</si>
  <si>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</si>
  <si>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</si>
  <si>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</si>
  <si>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</si>
  <si>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</si>
  <si>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</si>
  <si>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</si>
  <si>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</si>
  <si>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</si>
  <si>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</si>
  <si>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</si>
  <si>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</si>
  <si>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</si>
  <si>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</si>
  <si>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</si>
  <si>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</si>
  <si>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</si>
  <si>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</si>
  <si>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</si>
  <si>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</si>
  <si>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</si>
  <si>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</si>
  <si>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</si>
  <si>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</si>
  <si>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</si>
  <si>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</si>
  <si>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</si>
  <si>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</si>
  <si>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</si>
  <si>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</si>
  <si>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</si>
  <si>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</si>
  <si>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</si>
  <si>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</si>
  <si>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</si>
  <si>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</si>
  <si>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</si>
  <si>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</si>
  <si>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</si>
  <si>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</si>
  <si>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</si>
  <si>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</si>
  <si>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</si>
  <si>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</si>
  <si>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</si>
  <si>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</si>
  <si>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</si>
  <si>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</si>
  <si>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</si>
  <si>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</si>
  <si>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</si>
  <si>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</si>
  <si>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</si>
  <si>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</si>
  <si>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</si>
  <si>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</si>
  <si>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</si>
  <si>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</si>
  <si>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</si>
  <si>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</si>
  <si>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</si>
  <si>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</si>
  <si>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</si>
  <si>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</si>
  <si>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</si>
  <si>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</si>
  <si>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</si>
  <si>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</si>
  <si>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</si>
  <si>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</si>
  <si>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</si>
  <si>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</si>
  <si>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</si>
  <si>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</si>
  <si>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</si>
  <si>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</si>
  <si>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</si>
  <si>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</si>
  <si>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</si>
  <si>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</si>
  <si>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</si>
  <si>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</si>
  <si>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</si>
  <si>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</si>
  <si>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</si>
  <si>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</si>
  <si>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</si>
  <si>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</si>
  <si>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</si>
  <si>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</si>
  <si>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</si>
  <si>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</si>
  <si>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</si>
  <si>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</si>
  <si>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</si>
  <si>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</si>
  <si>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</si>
  <si>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</si>
  <si>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</si>
  <si>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</si>
  <si>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</si>
  <si>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</si>
  <si>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</si>
  <si>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</si>
  <si>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</si>
  <si>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</si>
  <si>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</si>
  <si>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</si>
  <si>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</si>
  <si>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</si>
  <si>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</si>
  <si>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</si>
  <si>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</si>
  <si>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</si>
  <si>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</si>
  <si>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</si>
  <si>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</si>
  <si>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</si>
  <si>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</si>
  <si>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</si>
  <si>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</si>
  <si>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</si>
  <si>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</si>
  <si>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</si>
  <si>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</si>
  <si>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</si>
  <si>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</si>
  <si>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</si>
  <si>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</si>
  <si>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</si>
  <si>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</si>
  <si>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</si>
  <si>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</si>
  <si>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</si>
  <si>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</si>
  <si>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</si>
  <si>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</si>
  <si>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</si>
  <si>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</si>
  <si>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</si>
  <si>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</si>
  <si>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</si>
  <si>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</si>
  <si>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</si>
  <si>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</si>
  <si>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</si>
  <si>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</si>
  <si>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</si>
  <si>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</si>
  <si>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</si>
  <si>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</si>
  <si>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</si>
  <si>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</si>
  <si>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</si>
  <si>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</si>
  <si>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</si>
  <si>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</si>
  <si>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</si>
  <si>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</si>
  <si>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</si>
  <si>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</si>
  <si>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</si>
  <si>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</si>
  <si>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</si>
  <si>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</si>
  <si>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</si>
  <si>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</si>
  <si>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</si>
  <si>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</si>
  <si>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</si>
  <si>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</si>
  <si>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</si>
  <si>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</si>
  <si>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</si>
  <si>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</si>
  <si>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</si>
  <si>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</si>
  <si>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</si>
  <si>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</si>
  <si>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</si>
  <si>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</si>
  <si>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</si>
  <si>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</si>
  <si>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</si>
  <si>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</si>
  <si>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</si>
  <si>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</si>
  <si>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</si>
  <si>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</si>
  <si>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</si>
  <si>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</si>
  <si>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</si>
  <si>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</si>
  <si>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</si>
  <si>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</si>
  <si>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</si>
  <si>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</si>
  <si>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</si>
  <si>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</si>
  <si>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</si>
  <si>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</si>
  <si>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</si>
  <si>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</si>
  <si>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</si>
  <si>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</si>
  <si>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</si>
  <si>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</si>
  <si>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</si>
  <si>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</si>
  <si>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</si>
  <si>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</si>
  <si>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</si>
  <si>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</si>
  <si>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</si>
  <si>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</si>
  <si>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</si>
  <si>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</si>
  <si>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</si>
  <si>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</si>
  <si>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</si>
  <si>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</si>
  <si>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</si>
  <si>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</si>
  <si>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</si>
  <si>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</si>
  <si>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</si>
  <si>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</si>
  <si>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</si>
  <si>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</si>
  <si>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</si>
  <si>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</si>
  <si>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</si>
  <si>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</si>
  <si>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</si>
  <si>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</si>
  <si>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</si>
  <si>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</si>
  <si>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</si>
  <si>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</si>
  <si>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</si>
  <si>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</si>
  <si>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</si>
  <si>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</si>
  <si>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</si>
  <si>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</si>
  <si>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</si>
  <si>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</si>
  <si>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</si>
  <si>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</si>
  <si>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</si>
  <si>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</si>
  <si>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</si>
  <si>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</si>
  <si>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</si>
  <si>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</si>
  <si>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</si>
  <si>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</si>
  <si>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</si>
  <si>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</si>
  <si>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</si>
  <si>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</si>
  <si>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</si>
  <si>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</si>
  <si>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</si>
  <si>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</si>
  <si>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</si>
  <si>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</si>
  <si>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</si>
  <si>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</si>
  <si>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</si>
  <si>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</si>
  <si>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</si>
  <si>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</si>
  <si>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</si>
  <si>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</si>
  <si>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</si>
  <si>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</si>
  <si>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</si>
  <si>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</si>
  <si>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</si>
  <si>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</si>
  <si>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</si>
  <si>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</si>
  <si>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</si>
  <si>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</si>
  <si>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</si>
  <si>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</si>
  <si>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</si>
  <si>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</si>
  <si>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</si>
  <si>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</si>
  <si>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</si>
  <si>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</si>
  <si>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</si>
  <si>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</si>
  <si>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</si>
  <si>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</si>
  <si>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</si>
  <si>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</si>
  <si>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</si>
  <si>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</si>
  <si>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</si>
  <si>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</si>
  <si>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</si>
  <si>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</si>
  <si>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</si>
  <si>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</si>
  <si>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</si>
  <si>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</si>
  <si>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</si>
  <si>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</si>
  <si>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</si>
  <si>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</si>
  <si>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</si>
  <si>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</si>
  <si>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</si>
  <si>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</si>
  <si>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</si>
  <si>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</si>
  <si>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</si>
  <si>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</si>
  <si>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</si>
  <si>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</si>
  <si>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</si>
  <si>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</si>
  <si>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</si>
  <si>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</si>
  <si>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</si>
  <si>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</si>
  <si>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</si>
  <si>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</si>
  <si>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</si>
  <si>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</si>
  <si>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</si>
  <si>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</si>
  <si>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</si>
  <si>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</si>
  <si>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</si>
  <si>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</si>
  <si>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</si>
  <si>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</si>
  <si>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</si>
  <si>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</si>
  <si>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</si>
  <si>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</si>
  <si>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</si>
  <si>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</si>
  <si>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</si>
  <si>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</si>
  <si>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</si>
  <si>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</si>
  <si>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</si>
  <si>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</si>
  <si>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</si>
  <si>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</si>
  <si>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</si>
  <si>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</si>
  <si>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</si>
  <si>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</si>
  <si>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</si>
  <si>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</si>
  <si>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</si>
  <si>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</si>
  <si>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</si>
  <si>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</si>
  <si>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</si>
  <si>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</si>
  <si>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</si>
  <si>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</si>
  <si>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</si>
  <si>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</si>
  <si>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</si>
  <si>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</si>
  <si>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</si>
  <si>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</si>
  <si>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</si>
  <si>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</si>
  <si>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</si>
  <si>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</si>
  <si>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</si>
  <si>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</si>
  <si>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</si>
  <si>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</si>
  <si>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</si>
  <si>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</si>
  <si>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</si>
  <si>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</si>
  <si>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</si>
  <si>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</si>
  <si>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</si>
  <si>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</si>
  <si>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</si>
  <si>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</si>
  <si>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</si>
  <si>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</si>
  <si>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</si>
  <si>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</si>
  <si>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</si>
  <si>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</si>
  <si>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</si>
  <si>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</si>
  <si>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</si>
  <si>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</si>
  <si>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</si>
  <si>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</si>
  <si>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</si>
  <si>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</si>
  <si>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</si>
  <si>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</si>
  <si>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</si>
  <si>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</si>
  <si>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</si>
  <si>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</si>
  <si>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</si>
  <si>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</si>
  <si>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</si>
  <si>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</si>
  <si>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</si>
  <si>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</si>
  <si>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</si>
  <si>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</si>
  <si>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</si>
  <si>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</si>
  <si>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</si>
  <si>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</si>
  <si>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</si>
  <si>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</si>
  <si>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</si>
  <si>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</si>
  <si>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</si>
  <si>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</si>
  <si>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</si>
  <si>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</si>
  <si>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</si>
  <si>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</si>
  <si>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</si>
  <si>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</si>
  <si>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</si>
  <si>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</si>
  <si>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</si>
  <si>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</si>
  <si>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</si>
  <si>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</si>
  <si>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</si>
  <si>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</si>
  <si>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</si>
  <si>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</si>
  <si>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</si>
  <si>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</si>
  <si>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</si>
  <si>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</si>
  <si>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</si>
  <si>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</si>
  <si>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</si>
  <si>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</si>
  <si>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</si>
  <si>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</si>
  <si>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</si>
  <si>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</si>
  <si>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</si>
  <si>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</si>
  <si>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</si>
  <si>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</si>
  <si>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</si>
  <si>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</si>
  <si>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</si>
  <si>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</si>
  <si>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</si>
  <si>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</si>
  <si>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</si>
  <si>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</si>
  <si>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</si>
  <si>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</si>
  <si>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</si>
  <si>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</si>
  <si>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</si>
  <si>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</si>
  <si>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</si>
  <si>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</si>
  <si>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</si>
  <si>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</si>
  <si>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</si>
  <si>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</si>
  <si>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</si>
  <si>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</si>
  <si>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</si>
  <si>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</si>
  <si>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</si>
  <si>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</si>
  <si>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</si>
  <si>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</si>
  <si>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</si>
  <si>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</si>
  <si>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</si>
  <si>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</si>
  <si>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</si>
  <si>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</si>
  <si>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</si>
  <si>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</si>
  <si>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</si>
  <si>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</si>
  <si>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</si>
  <si>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</si>
  <si>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</si>
  <si>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</si>
  <si>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</si>
  <si>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</si>
  <si>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</si>
  <si>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</si>
  <si>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</si>
  <si>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</si>
  <si>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</si>
  <si>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</si>
  <si>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</si>
  <si>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</si>
  <si>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</si>
  <si>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</si>
  <si>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</si>
  <si>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</si>
  <si>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</si>
  <si>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</si>
  <si>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</si>
  <si>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</si>
  <si>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</si>
  <si>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</si>
  <si>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</si>
  <si>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</si>
  <si>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</si>
  <si>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</si>
  <si>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</si>
  <si>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</si>
  <si>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</si>
  <si>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</si>
  <si>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</si>
  <si>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</si>
  <si>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</si>
  <si>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</si>
  <si>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</si>
  <si>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</si>
  <si>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</si>
  <si>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</si>
  <si>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</si>
  <si>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</si>
  <si>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</si>
  <si>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</si>
  <si>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</si>
  <si>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</si>
  <si>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</si>
  <si>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</si>
  <si>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</si>
  <si>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</si>
  <si>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</si>
  <si>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</si>
  <si>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</si>
  <si>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</si>
  <si>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</si>
  <si>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</si>
  <si>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</si>
  <si>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</si>
  <si>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</si>
  <si>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</si>
  <si>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</si>
  <si>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</si>
  <si>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</si>
  <si>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</si>
  <si>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</si>
  <si>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</si>
  <si>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</si>
  <si>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</si>
  <si>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</si>
  <si>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</si>
  <si>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</si>
  <si>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</si>
  <si>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</si>
  <si>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</si>
  <si>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</si>
  <si>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</si>
  <si>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</si>
  <si>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</si>
  <si>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</si>
  <si>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</si>
  <si>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</si>
  <si>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</si>
  <si>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</si>
  <si>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</si>
  <si>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</si>
  <si>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</si>
  <si>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</si>
  <si>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</si>
  <si>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</si>
  <si>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</si>
  <si>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</si>
  <si>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</si>
  <si>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</si>
  <si>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</si>
  <si>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</si>
  <si>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</si>
  <si>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</si>
  <si>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</si>
  <si>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</si>
  <si>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</si>
  <si>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</si>
  <si>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</si>
  <si>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</si>
  <si>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</si>
  <si>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</si>
  <si>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</si>
  <si>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</si>
  <si>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</si>
  <si>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</si>
  <si>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</si>
  <si>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</si>
  <si>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</si>
  <si>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</si>
  <si>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</si>
  <si>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</si>
  <si>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</si>
  <si>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</si>
  <si>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</si>
  <si>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</si>
  <si>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</si>
  <si>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</si>
  <si>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</si>
  <si>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</si>
  <si>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</si>
  <si>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</si>
  <si>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</si>
  <si>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</si>
  <si>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</si>
  <si>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</si>
  <si>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</si>
  <si>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</si>
  <si>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</si>
  <si>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</si>
  <si>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</si>
  <si>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</si>
  <si>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</si>
  <si>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</si>
  <si>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</si>
  <si>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</si>
  <si>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</si>
  <si>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</si>
  <si>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</si>
  <si>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</si>
  <si>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</si>
  <si>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</si>
  <si>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</si>
  <si>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</si>
  <si>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</si>
  <si>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</si>
  <si>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</si>
  <si>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</si>
  <si>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</si>
  <si>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</si>
  <si>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</si>
  <si>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</si>
  <si>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</si>
  <si>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</si>
  <si>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</si>
  <si>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</si>
  <si>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</si>
  <si>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</si>
  <si>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</si>
  <si>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</si>
  <si>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</si>
  <si>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</si>
  <si>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</si>
  <si>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</si>
  <si>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</si>
  <si>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</si>
  <si>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</si>
  <si>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</si>
  <si>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</si>
  <si>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</si>
  <si>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</si>
  <si>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</si>
  <si>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</si>
  <si>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</si>
  <si>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</si>
  <si>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</si>
  <si>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</si>
  <si>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</si>
  <si>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</si>
  <si>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</si>
  <si>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</si>
  <si>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</si>
  <si>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</si>
  <si>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</si>
  <si>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</si>
  <si>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</si>
  <si>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</si>
  <si>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</si>
  <si>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</si>
  <si>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</si>
  <si>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</si>
  <si>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</si>
  <si>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</si>
  <si>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</si>
  <si>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</si>
  <si>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</si>
  <si>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</si>
  <si>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</si>
  <si>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</si>
  <si>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</si>
  <si>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</si>
  <si>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</si>
  <si>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</si>
  <si>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</si>
  <si>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</si>
  <si>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</si>
  <si>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</si>
  <si>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</si>
  <si>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</si>
  <si>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</si>
  <si>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</si>
  <si>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</si>
  <si>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</si>
  <si>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</si>
  <si>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</si>
  <si>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</si>
  <si>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</si>
  <si>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</si>
  <si>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</si>
  <si>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</si>
  <si>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</si>
  <si>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</si>
  <si>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</si>
  <si>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</si>
  <si>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</si>
  <si>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</si>
  <si>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</si>
  <si>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</si>
  <si>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</si>
  <si>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</si>
  <si>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</si>
  <si>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</si>
  <si>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</si>
  <si>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</si>
  <si>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</si>
  <si>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</si>
  <si>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</si>
  <si>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</si>
  <si>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</si>
  <si>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</si>
  <si>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</si>
  <si>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</si>
  <si>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</si>
  <si>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</si>
  <si>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</si>
  <si>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</si>
  <si>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</si>
  <si>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</si>
  <si>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</si>
  <si>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</si>
  <si>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</si>
  <si>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</si>
  <si>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</si>
  <si>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</si>
  <si>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</si>
  <si>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</si>
  <si>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</si>
  <si>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</si>
  <si>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</si>
  <si>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</si>
  <si>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</si>
  <si>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</si>
  <si>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</si>
  <si>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</si>
  <si>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</si>
  <si>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</si>
  <si>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</si>
  <si>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</si>
  <si>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</si>
  <si>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</si>
  <si>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</si>
  <si>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</si>
  <si>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</si>
  <si>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</si>
  <si>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</si>
  <si>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</si>
  <si>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</si>
  <si>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</si>
  <si>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</si>
  <si>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</si>
  <si>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</si>
  <si>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</si>
  <si>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</si>
  <si>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</si>
  <si>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</si>
  <si>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</si>
  <si>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</si>
  <si>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</si>
  <si>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</si>
  <si>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</si>
  <si>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</si>
  <si>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</si>
  <si>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</si>
  <si>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</si>
  <si>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</si>
  <si>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</si>
  <si>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</si>
  <si>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</si>
  <si>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</si>
  <si>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</si>
  <si>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</si>
  <si>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</si>
  <si>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</si>
  <si>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</si>
  <si>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</si>
  <si>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</si>
  <si>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</si>
  <si>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</si>
  <si>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</si>
  <si>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</si>
  <si>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</si>
  <si>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</si>
  <si>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</si>
  <si>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</si>
  <si>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</si>
  <si>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</si>
  <si>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</si>
  <si>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</si>
  <si>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</si>
  <si>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</si>
  <si>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</si>
  <si>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</si>
  <si>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</si>
  <si>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</si>
  <si>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</si>
  <si>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</si>
  <si>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</si>
  <si>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</si>
  <si>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</si>
  <si>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</si>
  <si>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</si>
  <si>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</si>
  <si>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</si>
  <si>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</si>
  <si>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</si>
  <si>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</si>
  <si>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</si>
  <si>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</si>
  <si>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</si>
  <si>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</si>
  <si>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</si>
  <si>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</si>
  <si>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</si>
  <si>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</si>
  <si>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</si>
  <si>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</si>
  <si>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</si>
  <si>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</si>
  <si>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</si>
  <si>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</si>
  <si>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</si>
  <si>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</si>
  <si>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</si>
  <si>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</si>
  <si>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</si>
  <si>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</si>
  <si>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</si>
  <si>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</si>
  <si>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</si>
  <si>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</si>
  <si>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</si>
  <si>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</si>
  <si>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</si>
  <si>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</si>
  <si>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</si>
  <si>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</si>
  <si>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</si>
  <si>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</si>
  <si>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</si>
  <si>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</si>
  <si>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</si>
  <si>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</si>
  <si>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</si>
  <si>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</si>
  <si>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</si>
  <si>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</si>
  <si>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</si>
  <si>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</si>
  <si>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</si>
  <si>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</si>
  <si>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</si>
  <si>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</si>
  <si>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</si>
  <si>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</si>
  <si>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</si>
  <si>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</si>
  <si>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</si>
  <si>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</si>
  <si>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</si>
  <si>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</si>
  <si>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</si>
  <si>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</si>
  <si>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</si>
  <si>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</si>
  <si>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</si>
  <si>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</si>
  <si>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</si>
  <si>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</si>
  <si>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</si>
  <si>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</si>
  <si>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</si>
  <si>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</si>
  <si>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</si>
  <si>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</si>
  <si>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</si>
  <si>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</si>
  <si>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</si>
  <si>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</si>
  <si>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</si>
  <si>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</si>
  <si>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</si>
  <si>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</si>
  <si>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</si>
  <si>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</si>
  <si>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</si>
  <si>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</si>
  <si>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</si>
  <si>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</si>
  <si>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</si>
  <si>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</si>
  <si>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</si>
  <si>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</si>
  <si>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</si>
  <si>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</si>
  <si>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</si>
  <si>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</si>
  <si>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</si>
  <si>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</si>
  <si>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</si>
  <si>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</si>
  <si>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</si>
  <si>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</si>
  <si>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</si>
  <si>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</si>
  <si>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</si>
  <si>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</si>
  <si>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</si>
  <si>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</si>
  <si>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</si>
  <si>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</si>
  <si>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</si>
  <si>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</si>
  <si>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</si>
  <si>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</si>
  <si>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</si>
  <si>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</si>
  <si>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</si>
  <si>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</si>
  <si>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</si>
  <si>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</si>
  <si>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</si>
  <si>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</si>
  <si>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</si>
  <si>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</si>
  <si>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</si>
  <si>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</si>
  <si>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</si>
  <si>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</si>
  <si>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</si>
  <si>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</si>
  <si>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</si>
  <si>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</si>
  <si>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</si>
  <si>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</si>
  <si>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</si>
  <si>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</si>
  <si>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</si>
  <si>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</si>
  <si>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</si>
  <si>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</si>
  <si>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</si>
  <si>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</si>
  <si>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</si>
  <si>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</si>
  <si>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</si>
  <si>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</si>
  <si>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</si>
  <si>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</si>
  <si>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</si>
  <si>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</si>
  <si>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</si>
  <si>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</si>
  <si>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</si>
  <si>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</si>
  <si>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</si>
  <si>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</si>
  <si>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</si>
  <si>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</si>
  <si>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</si>
  <si>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</si>
  <si>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</si>
  <si>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</si>
  <si>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</si>
  <si>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</si>
  <si>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</si>
  <si>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</si>
  <si>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</si>
  <si>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</si>
  <si>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</si>
  <si>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</si>
  <si>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</si>
  <si>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</si>
  <si>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</si>
  <si>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</si>
  <si>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</si>
  <si>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</si>
  <si>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</si>
  <si>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</si>
  <si>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</si>
  <si>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</si>
  <si>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</si>
  <si>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</si>
  <si>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</si>
  <si>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</si>
  <si>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</si>
  <si>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</si>
  <si>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</si>
  <si>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</si>
  <si>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</si>
  <si>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</si>
  <si>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</si>
  <si>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</si>
  <si>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</si>
  <si>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</si>
  <si>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</si>
  <si>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</si>
  <si>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</si>
  <si>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</si>
  <si>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</si>
  <si>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</si>
  <si>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</si>
  <si>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</si>
  <si>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</si>
  <si>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</si>
  <si>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</si>
  <si>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</si>
  <si>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</si>
  <si>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</si>
  <si>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</si>
  <si>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</si>
  <si>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</si>
  <si>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</si>
  <si>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</si>
  <si>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</si>
  <si>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</si>
  <si>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</si>
  <si>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</si>
  <si>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</si>
  <si>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</si>
  <si>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</si>
  <si>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</si>
  <si>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</si>
  <si>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</si>
  <si>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</si>
  <si>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</si>
  <si>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</si>
  <si>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</si>
  <si>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</si>
  <si>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</si>
  <si>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</si>
  <si>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</si>
  <si>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</si>
  <si>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</si>
  <si>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</si>
  <si>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</si>
  <si>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</si>
  <si>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</si>
  <si>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</si>
  <si>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</si>
  <si>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</si>
  <si>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</si>
  <si>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</si>
  <si>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</si>
  <si>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</si>
  <si>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</si>
  <si>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</si>
  <si>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</si>
  <si>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</si>
  <si>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</si>
  <si>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</si>
  <si>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</si>
  <si>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</si>
  <si>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</si>
  <si>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</si>
  <si>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</si>
  <si>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</si>
  <si>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</si>
  <si>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</si>
  <si>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</si>
  <si>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</si>
  <si>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</si>
  <si>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</si>
  <si>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</si>
  <si>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</si>
  <si>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</si>
  <si>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</si>
  <si>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</si>
  <si>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</si>
  <si>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</si>
  <si>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</si>
  <si>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</si>
  <si>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</si>
  <si>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</si>
  <si>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</si>
  <si>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</si>
  <si>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</si>
  <si>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</si>
  <si>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</si>
  <si>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</si>
  <si>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</si>
  <si>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</si>
  <si>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</si>
  <si>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</si>
  <si>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</si>
  <si>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</si>
  <si>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</si>
  <si>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</si>
  <si>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</si>
  <si>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</si>
  <si>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</si>
  <si>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</si>
  <si>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</si>
  <si>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</si>
  <si>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</si>
  <si>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</si>
  <si>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</si>
  <si>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</si>
  <si>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</si>
  <si>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</si>
  <si>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</si>
  <si>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</si>
  <si>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</si>
  <si>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</si>
  <si>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</si>
  <si>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</si>
  <si>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</si>
  <si>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</si>
  <si>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</si>
  <si>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</si>
  <si>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</si>
  <si>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</si>
  <si>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</si>
  <si>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</si>
  <si>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</si>
  <si>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</si>
  <si>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</si>
  <si>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</si>
  <si>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</si>
  <si>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</si>
  <si>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</si>
  <si>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</si>
  <si>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</si>
  <si>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</si>
  <si>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</si>
  <si>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</si>
  <si>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</si>
  <si>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</si>
  <si>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</si>
  <si>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</si>
  <si>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</si>
  <si>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</si>
  <si>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</si>
  <si>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</si>
  <si>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</si>
  <si>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</si>
  <si>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</si>
  <si>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</si>
  <si>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</si>
  <si>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</si>
  <si>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</si>
  <si>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</si>
  <si>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</si>
  <si>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</si>
  <si>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</si>
  <si>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</si>
  <si>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</si>
  <si>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</si>
  <si>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</si>
  <si>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</si>
  <si>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</si>
  <si>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</si>
  <si>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</si>
  <si>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</si>
  <si>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</si>
  <si>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</si>
  <si>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</si>
  <si>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</si>
  <si>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</si>
  <si>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</si>
  <si>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</si>
  <si>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</si>
  <si>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</si>
  <si>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</si>
  <si>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</si>
  <si>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</si>
  <si>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</si>
  <si>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</si>
  <si>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</si>
  <si>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</si>
  <si>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</si>
  <si>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</si>
  <si>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</si>
  <si>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</si>
  <si>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</si>
  <si>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</si>
  <si>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</si>
  <si>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</si>
  <si>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</si>
  <si>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</si>
  <si>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</si>
  <si>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</si>
  <si>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</si>
  <si>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</si>
  <si>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</si>
  <si>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</si>
  <si>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</si>
  <si>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</si>
  <si>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</si>
  <si>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</si>
  <si>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</si>
  <si>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</si>
  <si>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</si>
  <si>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</si>
  <si>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</si>
  <si>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</si>
  <si>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</si>
  <si>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</si>
  <si>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</si>
  <si>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</si>
  <si>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</si>
  <si>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</si>
  <si>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</si>
  <si>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</si>
  <si>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</si>
  <si>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</si>
  <si>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</si>
  <si>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</si>
  <si>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</si>
  <si>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</si>
  <si>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</si>
  <si>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</si>
  <si>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</si>
  <si>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</si>
  <si>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</si>
  <si>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</si>
  <si>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</si>
  <si>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</si>
  <si>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</si>
  <si>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</si>
  <si>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</si>
  <si>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</si>
  <si>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</si>
  <si>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</si>
  <si>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</si>
  <si>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</si>
  <si>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</si>
  <si>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</si>
  <si>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</si>
  <si>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</si>
  <si>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</si>
  <si>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</si>
  <si>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</si>
  <si>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</si>
  <si>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</si>
  <si>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</si>
  <si>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</si>
  <si>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</si>
  <si>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</si>
  <si>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</si>
  <si>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</si>
  <si>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</si>
  <si>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</si>
  <si>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</si>
  <si>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</si>
  <si>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</si>
  <si>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</si>
  <si>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</si>
  <si>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</si>
  <si>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</si>
  <si>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</si>
  <si>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</si>
  <si>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</si>
  <si>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</si>
  <si>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</si>
  <si>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</si>
  <si>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</si>
  <si>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</si>
  <si>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</si>
  <si>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</si>
  <si>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</si>
  <si>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</si>
  <si>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</si>
  <si>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</si>
  <si>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</si>
  <si>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</si>
  <si>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</si>
  <si>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</si>
  <si>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</si>
  <si>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</si>
  <si>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</si>
  <si>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</si>
  <si>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</si>
  <si>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</si>
  <si>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</si>
  <si>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</si>
  <si>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</si>
  <si>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</si>
  <si>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</si>
  <si>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</si>
  <si>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</si>
  <si>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</si>
  <si>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</si>
  <si>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</si>
  <si>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</si>
  <si>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</si>
  <si>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</si>
  <si>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</si>
  <si>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</si>
  <si>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</si>
  <si>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</si>
  <si>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</si>
  <si>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</si>
  <si>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</si>
  <si>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</si>
  <si>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</si>
  <si>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</si>
  <si>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</si>
  <si>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</si>
  <si>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</si>
  <si>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</si>
  <si>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</si>
  <si>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</si>
  <si>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</si>
  <si>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</si>
  <si>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</si>
  <si>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</si>
  <si>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</si>
  <si>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</si>
  <si>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</si>
  <si>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</si>
  <si>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</si>
  <si>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</si>
  <si>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</si>
  <si>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</si>
  <si>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</si>
  <si>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</si>
  <si>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</si>
  <si>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</si>
  <si>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</si>
  <si>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</si>
  <si>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</si>
  <si>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</si>
  <si>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</si>
  <si>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</si>
  <si>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</si>
  <si>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</si>
  <si>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</si>
  <si>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</si>
  <si>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</si>
  <si>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</si>
  <si>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</si>
  <si>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</si>
  <si>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</si>
  <si>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</si>
  <si>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</si>
  <si>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</si>
  <si>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</si>
  <si>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</si>
  <si>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</si>
  <si>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</si>
  <si>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</si>
  <si>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</si>
  <si>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</si>
  <si>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</si>
  <si>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</si>
  <si>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</si>
  <si>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</si>
  <si>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</si>
  <si>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</si>
  <si>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</si>
  <si>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</si>
  <si>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</si>
  <si>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</si>
  <si>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</si>
  <si>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</si>
  <si>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</si>
  <si>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</si>
  <si>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</si>
  <si>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</si>
  <si>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</si>
  <si>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</si>
  <si>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</si>
  <si>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</si>
  <si>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</si>
  <si>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</si>
  <si>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</si>
  <si>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</si>
  <si>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</si>
  <si>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</si>
  <si>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</si>
  <si>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</si>
  <si>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</si>
  <si>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</si>
  <si>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</si>
  <si>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</si>
  <si>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</si>
  <si>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</si>
  <si>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</si>
  <si>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</si>
  <si>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</si>
  <si>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</si>
  <si>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</si>
  <si>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</si>
  <si>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</si>
  <si>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</si>
  <si>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</si>
  <si>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</si>
  <si>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</si>
  <si>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</si>
  <si>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</si>
  <si>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</si>
  <si>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</si>
  <si>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</si>
  <si>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</si>
  <si>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</si>
  <si>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</si>
  <si>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</si>
  <si>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</si>
  <si>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</si>
  <si>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</si>
  <si>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</si>
  <si>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</si>
  <si>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</si>
  <si>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</si>
  <si>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</si>
  <si>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</si>
  <si>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</si>
  <si>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</si>
  <si>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</si>
  <si>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</si>
  <si>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</si>
  <si>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</si>
  <si>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</si>
  <si>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</si>
  <si>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</si>
  <si>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</si>
  <si>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</si>
  <si>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</si>
  <si>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</si>
  <si>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</si>
  <si>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</si>
  <si>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</si>
  <si>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</si>
  <si>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</si>
  <si>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</si>
  <si>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</si>
  <si>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</si>
  <si>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</si>
  <si>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</si>
  <si>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</si>
  <si>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</si>
  <si>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</si>
  <si>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</si>
  <si>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</si>
  <si>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</si>
  <si>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</si>
  <si>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</si>
  <si>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</si>
  <si>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</si>
  <si>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</si>
  <si>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</si>
  <si>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</si>
  <si>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</si>
  <si>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</si>
  <si>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</si>
  <si>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</si>
  <si>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</si>
  <si>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</si>
  <si>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</si>
  <si>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</si>
  <si>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</si>
  <si>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</si>
  <si>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</si>
  <si>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</si>
  <si>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</si>
  <si>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</si>
  <si>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</si>
  <si>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</si>
  <si>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</si>
  <si>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</si>
  <si>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</si>
  <si>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</si>
  <si>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</si>
  <si>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</si>
  <si>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</si>
  <si>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</si>
  <si>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</si>
  <si>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</si>
  <si>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</si>
  <si>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</si>
  <si>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</si>
  <si>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</si>
  <si>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</si>
  <si>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</si>
  <si>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</si>
  <si>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</si>
  <si>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</si>
  <si>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</si>
  <si>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</si>
  <si>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</si>
  <si>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</si>
  <si>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</si>
  <si>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</si>
  <si>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</si>
  <si>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</si>
  <si>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</si>
  <si>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</si>
  <si>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</si>
  <si>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</si>
  <si>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</si>
  <si>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</si>
  <si>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</si>
  <si>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</si>
  <si>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</si>
  <si>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</si>
  <si>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</si>
  <si>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</si>
  <si>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</si>
  <si>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</si>
  <si>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</si>
  <si>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</si>
  <si>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</si>
  <si>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</si>
  <si>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</si>
  <si>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</si>
  <si>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</si>
  <si>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</si>
  <si>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</si>
  <si>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</si>
  <si>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</si>
  <si>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</si>
  <si>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</si>
  <si>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</si>
  <si>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</si>
  <si>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</si>
  <si>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</si>
  <si>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</si>
  <si>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</si>
  <si>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</si>
  <si>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</si>
  <si>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</si>
  <si>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</si>
  <si>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</si>
  <si>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</si>
  <si>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</si>
  <si>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</si>
  <si>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</si>
  <si>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</si>
  <si>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</si>
  <si>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</si>
  <si>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</si>
  <si>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</si>
  <si>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</si>
  <si>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</si>
  <si>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</si>
  <si>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</si>
  <si>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</si>
  <si>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</si>
  <si>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</si>
  <si>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</si>
  <si>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</si>
  <si>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</si>
  <si>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</si>
  <si>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</si>
  <si>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</si>
  <si>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</si>
  <si>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</si>
  <si>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</si>
  <si>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</si>
  <si>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</si>
  <si>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</si>
  <si>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</si>
  <si>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</si>
  <si>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</si>
  <si>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</si>
  <si>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</si>
  <si>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</si>
  <si>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</si>
  <si>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</si>
  <si>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</si>
  <si>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</si>
  <si>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</si>
  <si>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</si>
  <si>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</si>
  <si>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</si>
  <si>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</si>
  <si>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</si>
  <si>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</si>
  <si>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</si>
  <si>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</si>
  <si>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</si>
  <si>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</si>
  <si>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</si>
  <si>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</si>
  <si>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</si>
  <si>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</si>
  <si>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</si>
  <si>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</si>
  <si>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</si>
  <si>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</si>
  <si>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</si>
  <si>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</si>
  <si>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</si>
  <si>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</si>
  <si>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</si>
  <si>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</si>
  <si>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</si>
  <si>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</si>
  <si>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</si>
  <si>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</si>
  <si>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</si>
  <si>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</si>
  <si>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</si>
  <si>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</si>
  <si>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</si>
  <si>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</si>
  <si>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</si>
  <si>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</si>
  <si>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</si>
  <si>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</si>
  <si>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</si>
  <si>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</si>
  <si>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</si>
  <si>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</si>
  <si>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</si>
  <si>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</si>
  <si>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</si>
  <si>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</si>
  <si>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</si>
  <si>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</si>
  <si>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</si>
  <si>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</si>
  <si>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</si>
  <si>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</si>
  <si>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</si>
  <si>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</si>
  <si>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</si>
  <si>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</si>
  <si>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</si>
  <si>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</si>
  <si>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</si>
  <si>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</si>
  <si>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</si>
  <si>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</si>
  <si>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</si>
  <si>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</si>
  <si>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</si>
  <si>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</si>
  <si>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</si>
  <si>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</si>
  <si>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</si>
  <si>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</si>
  <si>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</si>
  <si>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</si>
  <si>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</si>
  <si>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</si>
  <si>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</si>
  <si>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</si>
  <si>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</si>
  <si>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</si>
  <si>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</si>
  <si>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</si>
  <si>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</si>
  <si>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</si>
  <si>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</si>
  <si>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</si>
  <si>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</si>
  <si>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</si>
  <si>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</si>
  <si>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</si>
  <si>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</si>
  <si>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</si>
  <si>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</si>
  <si>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</si>
  <si>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</si>
  <si>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</si>
  <si>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</si>
  <si>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</si>
  <si>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</si>
  <si>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</si>
  <si>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</si>
  <si>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</si>
  <si>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</si>
  <si>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</si>
  <si>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</si>
  <si>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</si>
  <si>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</si>
  <si>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</si>
  <si>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</si>
  <si>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</si>
  <si>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</si>
  <si>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</si>
  <si>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</si>
  <si>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</si>
  <si>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</si>
  <si>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</si>
  <si>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</si>
  <si>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</si>
  <si>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</si>
  <si>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</si>
  <si>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</si>
  <si>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</si>
  <si>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</si>
  <si>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</si>
  <si>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</si>
  <si>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</si>
  <si>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</si>
  <si>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</si>
  <si>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</si>
  <si>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</si>
  <si>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</si>
  <si>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</si>
  <si>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</si>
  <si>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</si>
  <si>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</si>
  <si>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</si>
  <si>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</si>
  <si>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</si>
  <si>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</si>
  <si>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</si>
  <si>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</si>
  <si>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</si>
  <si>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</si>
  <si>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</si>
  <si>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</si>
  <si>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</si>
  <si>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</si>
  <si>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</si>
  <si>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</si>
  <si>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</si>
  <si>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</si>
  <si>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</si>
  <si>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</si>
  <si>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</si>
  <si>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</si>
  <si>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</si>
  <si>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</si>
  <si>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</si>
  <si>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</si>
  <si>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</si>
  <si>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</si>
  <si>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</si>
  <si>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</si>
  <si>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</si>
  <si>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</si>
  <si>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</si>
  <si>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</si>
  <si>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</si>
  <si>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</si>
  <si>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</si>
  <si>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</si>
  <si>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</si>
  <si>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</si>
  <si>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</si>
  <si>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</si>
  <si>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</si>
  <si>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</si>
  <si>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</si>
  <si>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</si>
  <si>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</si>
  <si>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</si>
  <si>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</si>
  <si>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</si>
  <si>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</si>
  <si>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</si>
  <si>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</si>
  <si>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</si>
  <si>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</si>
  <si>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</si>
  <si>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</si>
  <si>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</si>
  <si>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</si>
  <si>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</si>
  <si>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</si>
  <si>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</si>
  <si>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</si>
  <si>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</si>
  <si>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</si>
  <si>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</si>
  <si>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</si>
  <si>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</si>
  <si>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</si>
  <si>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</si>
  <si>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</si>
  <si>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</si>
  <si>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</si>
  <si>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</si>
  <si>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</si>
  <si>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</si>
  <si>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</si>
  <si>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</si>
  <si>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</si>
  <si>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</si>
  <si>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</si>
  <si>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</si>
  <si>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</si>
  <si>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</si>
  <si>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</si>
  <si>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</si>
  <si>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</si>
  <si>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</si>
  <si>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</si>
  <si>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</si>
  <si>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</si>
  <si>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</si>
  <si>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</si>
  <si>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</si>
  <si>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</si>
  <si>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</si>
  <si>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</si>
  <si>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</si>
  <si>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</si>
  <si>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</si>
  <si>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</si>
  <si>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</si>
  <si>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</si>
  <si>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</si>
  <si>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</si>
  <si>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</si>
  <si>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</si>
  <si>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</si>
  <si>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</si>
  <si>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</si>
  <si>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</si>
  <si>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</si>
  <si>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</si>
  <si>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</si>
  <si>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</si>
  <si>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</si>
  <si>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</si>
  <si>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</si>
  <si>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</si>
  <si>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</si>
  <si>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</si>
  <si>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</si>
  <si>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</si>
  <si>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</si>
  <si>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</si>
  <si>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</si>
  <si>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</si>
  <si>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</si>
  <si>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</si>
  <si>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</si>
  <si>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</si>
  <si>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</si>
  <si>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</si>
  <si>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</si>
  <si>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</si>
  <si>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</si>
  <si>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</si>
  <si>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</si>
  <si>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</si>
  <si>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</si>
  <si>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</si>
  <si>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</si>
  <si>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</si>
  <si>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</si>
  <si>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</si>
  <si>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</si>
  <si>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</si>
  <si>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</si>
  <si>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</si>
  <si>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</si>
  <si>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</si>
  <si>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</si>
  <si>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</si>
  <si>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</si>
  <si>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</si>
  <si>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</si>
  <si>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</si>
  <si>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</si>
  <si>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</si>
  <si>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</si>
  <si>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</si>
  <si>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</si>
  <si>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</si>
  <si>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</si>
  <si>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</si>
  <si>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</si>
  <si>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</si>
  <si>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</si>
  <si>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</si>
  <si>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</si>
  <si>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</si>
  <si>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</si>
  <si>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</si>
  <si>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</si>
  <si>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</si>
  <si>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</si>
  <si>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</si>
  <si>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</si>
  <si>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</si>
  <si>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</si>
  <si>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</si>
  <si>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</si>
  <si>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</si>
  <si>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</si>
  <si>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</si>
  <si>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</si>
  <si>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</si>
  <si>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</si>
  <si>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</si>
  <si>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</si>
  <si>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</si>
  <si>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</si>
  <si>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</si>
  <si>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</si>
  <si>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</si>
  <si>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</si>
  <si>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</si>
  <si>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</si>
  <si>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</si>
  <si>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</si>
  <si>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</si>
  <si>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</si>
  <si>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</si>
  <si>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</si>
  <si>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</si>
  <si>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</si>
  <si>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</si>
  <si>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</si>
  <si>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</si>
  <si>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</si>
  <si>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</si>
  <si>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</si>
  <si>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</si>
  <si>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</si>
  <si>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</si>
  <si>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</si>
  <si>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</si>
  <si>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</si>
  <si>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</si>
  <si>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</si>
  <si>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</si>
  <si>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</si>
  <si>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</si>
  <si>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</si>
  <si>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</si>
  <si>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</si>
  <si>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</si>
  <si>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</si>
  <si>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</si>
  <si>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</si>
  <si>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</si>
  <si>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</si>
  <si>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</si>
  <si>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</si>
  <si>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</si>
  <si>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</si>
  <si>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</si>
  <si>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</si>
  <si>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</si>
  <si>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</si>
  <si>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</si>
  <si>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</si>
  <si>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</si>
  <si>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</si>
  <si>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</si>
  <si>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</si>
  <si>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</si>
  <si>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</si>
  <si>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</si>
  <si>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</si>
  <si>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</si>
  <si>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</si>
  <si>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</si>
  <si>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</si>
  <si>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</si>
  <si>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</si>
  <si>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</si>
  <si>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</si>
  <si>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</si>
  <si>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</si>
  <si>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</si>
  <si>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</si>
  <si>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</si>
  <si>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</si>
  <si>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</si>
  <si>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</si>
  <si>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</si>
  <si>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</si>
  <si>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</si>
  <si>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</si>
  <si>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</si>
  <si>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</si>
  <si>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</si>
  <si>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</si>
  <si>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</si>
  <si>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</si>
  <si>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</si>
  <si>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</si>
  <si>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</si>
  <si>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</si>
  <si>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</si>
  <si>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</si>
  <si>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</si>
  <si>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</si>
  <si>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</si>
  <si>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</si>
  <si>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</si>
  <si>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</si>
  <si>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</si>
  <si>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</si>
  <si>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</si>
  <si>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</si>
  <si>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</si>
  <si>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</si>
  <si>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</si>
  <si>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</si>
  <si>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</si>
  <si>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</si>
  <si>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</si>
  <si>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</si>
  <si>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</si>
  <si>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</si>
  <si>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</si>
  <si>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</si>
  <si>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</si>
  <si>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</si>
  <si>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</si>
  <si>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</si>
  <si>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</si>
  <si>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</si>
  <si>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</si>
  <si>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</si>
  <si>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</si>
  <si>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</si>
  <si>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</si>
  <si>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</si>
  <si>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</si>
  <si>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</si>
  <si>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</si>
  <si>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</si>
  <si>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</si>
  <si>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</si>
  <si>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</si>
  <si>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</si>
  <si>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</si>
  <si>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</si>
  <si>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</si>
  <si>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</si>
  <si>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</si>
  <si>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</si>
  <si>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</si>
  <si>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</si>
  <si>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</si>
  <si>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</si>
  <si>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</si>
  <si>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</si>
  <si>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</si>
  <si>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</si>
  <si>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</si>
  <si>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</si>
  <si>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</si>
  <si>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</si>
  <si>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</si>
  <si>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</si>
  <si>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</si>
  <si>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</si>
  <si>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</si>
  <si>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</si>
  <si>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</si>
  <si>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</si>
  <si>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</si>
  <si>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</si>
  <si>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</si>
  <si>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</si>
  <si>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</si>
  <si>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</si>
  <si>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</si>
  <si>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</si>
  <si>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</si>
  <si>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</si>
  <si>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</si>
  <si>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</si>
  <si>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</si>
  <si>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</si>
  <si>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</si>
  <si>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</si>
  <si>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</si>
  <si>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</si>
  <si>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</si>
  <si>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</si>
  <si>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</si>
  <si>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</si>
  <si>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</si>
  <si>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</si>
  <si>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</si>
  <si>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</si>
  <si>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</si>
  <si>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</si>
  <si>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</si>
  <si>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</si>
  <si>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</si>
  <si>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</si>
  <si>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</si>
  <si>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</si>
  <si>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</si>
  <si>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</si>
  <si>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</si>
  <si>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</si>
  <si>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</si>
  <si>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</si>
  <si>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</si>
  <si>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</si>
  <si>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</si>
  <si>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</si>
  <si>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</si>
  <si>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</si>
  <si>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</si>
  <si>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</si>
  <si>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</si>
  <si>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</si>
  <si>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</si>
  <si>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</si>
  <si>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</si>
  <si>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</si>
  <si>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</si>
  <si>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</si>
  <si>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</si>
  <si>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</si>
  <si>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</si>
  <si>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</si>
  <si>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</si>
  <si>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</si>
  <si>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</si>
  <si>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</si>
  <si>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</si>
  <si>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</si>
  <si>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</si>
  <si>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</si>
  <si>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</si>
  <si>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</si>
  <si>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</si>
  <si>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</si>
  <si>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</si>
  <si>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</si>
  <si>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</si>
  <si>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</si>
  <si>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</si>
  <si>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</si>
  <si>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</si>
  <si>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</si>
  <si>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</si>
  <si>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</si>
  <si>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</si>
  <si>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</si>
  <si>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</si>
  <si>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</si>
  <si>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</si>
  <si>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</si>
  <si>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</si>
  <si>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</si>
  <si>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</si>
  <si>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</si>
  <si>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</si>
  <si>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</si>
  <si>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</si>
  <si>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</si>
  <si>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</si>
  <si>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</si>
  <si>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</si>
  <si>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</si>
  <si>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</si>
  <si>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</si>
  <si>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</si>
  <si>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</si>
  <si>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</si>
  <si>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</si>
  <si>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</si>
  <si>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</si>
  <si>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</si>
  <si>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</si>
  <si>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</si>
  <si>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</si>
  <si>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</si>
  <si>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</si>
  <si>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</si>
  <si>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</si>
  <si>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</si>
  <si>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</si>
  <si>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</si>
  <si>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</si>
  <si>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</si>
  <si>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</si>
  <si>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</si>
  <si>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</si>
  <si>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</si>
  <si>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</si>
  <si>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</si>
  <si>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</si>
  <si>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</si>
  <si>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</si>
  <si>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</si>
  <si>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</si>
  <si>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</si>
  <si>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</si>
  <si>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</si>
  <si>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</si>
  <si>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</si>
  <si>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</si>
  <si>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</si>
  <si>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</si>
  <si>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</si>
  <si>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</si>
  <si>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</si>
  <si>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</si>
  <si>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</si>
  <si>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</si>
  <si>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</si>
  <si>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</si>
  <si>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</si>
  <si>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</si>
  <si>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</si>
  <si>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</si>
  <si>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</si>
  <si>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</si>
  <si>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</si>
  <si>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</si>
  <si>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</si>
  <si>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</si>
  <si>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</si>
  <si>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</si>
  <si>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</si>
  <si>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</si>
  <si>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</si>
  <si>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</si>
  <si>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</si>
  <si>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</si>
  <si>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</si>
  <si>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</si>
  <si>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</si>
  <si>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</si>
  <si>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</si>
  <si>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</si>
  <si>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</si>
  <si>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</si>
  <si>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</si>
  <si>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</si>
  <si>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</si>
  <si>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</si>
  <si>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</si>
  <si>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</si>
  <si>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</si>
  <si>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</si>
  <si>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</si>
  <si>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</si>
  <si>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</si>
  <si>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</si>
  <si>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</si>
  <si>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</si>
  <si>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</si>
  <si>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</si>
  <si>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</si>
  <si>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</si>
  <si>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</si>
  <si>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</si>
  <si>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</si>
  <si>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</si>
  <si>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</si>
  <si>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</si>
  <si>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</si>
  <si>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</si>
  <si>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</si>
  <si>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</si>
  <si>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</si>
  <si>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</si>
  <si>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</si>
  <si>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</si>
  <si>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</si>
  <si>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</si>
  <si>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</si>
  <si>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</si>
  <si>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</si>
  <si>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</si>
  <si>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</si>
  <si>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</si>
  <si>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</si>
  <si>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</si>
  <si>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</si>
  <si>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</si>
  <si>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</si>
  <si>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</si>
  <si>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</si>
  <si>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</si>
  <si>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</si>
  <si>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</si>
  <si>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</si>
  <si>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</si>
  <si>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</si>
  <si>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</si>
  <si>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</si>
  <si>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</si>
  <si>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</si>
  <si>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</si>
  <si>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</si>
  <si>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</si>
  <si>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</si>
  <si>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</si>
  <si>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</si>
  <si>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</si>
  <si>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</si>
  <si>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</si>
  <si>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</si>
  <si>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</si>
  <si>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</si>
  <si>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</si>
  <si>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</si>
  <si>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</si>
  <si>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</si>
  <si>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</si>
  <si>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</si>
  <si>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</si>
  <si>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</si>
  <si>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</si>
  <si>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</si>
  <si>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</si>
  <si>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</si>
  <si>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</si>
  <si>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</si>
  <si>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</si>
  <si>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</si>
  <si>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</si>
  <si>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</si>
  <si>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</si>
  <si>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</si>
  <si>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</si>
  <si>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</si>
  <si>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</si>
  <si>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</si>
  <si>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</si>
  <si>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</si>
  <si>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</si>
  <si>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</si>
  <si>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</si>
  <si>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</si>
  <si>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</si>
  <si>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</si>
  <si>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</si>
  <si>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</si>
  <si>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</si>
  <si>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</si>
  <si>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</si>
  <si>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</si>
  <si>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</si>
  <si>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</si>
  <si>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</si>
  <si>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</si>
  <si>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</si>
  <si>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</si>
  <si>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</si>
  <si>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</si>
  <si>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</si>
  <si>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</si>
  <si>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</si>
  <si>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</si>
  <si>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</si>
  <si>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</si>
  <si>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</si>
  <si>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</si>
  <si>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</si>
  <si>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</si>
  <si>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</si>
  <si>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</si>
  <si>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</si>
  <si>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</si>
  <si>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</si>
  <si>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</si>
  <si>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</si>
  <si>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</si>
  <si>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</si>
  <si>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</si>
  <si>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</si>
  <si>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</si>
  <si>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</si>
  <si>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</si>
  <si>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</si>
  <si>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</si>
  <si>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</si>
  <si>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</si>
  <si>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</si>
  <si>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</si>
  <si>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</si>
  <si>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</si>
  <si>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</si>
  <si>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</si>
  <si>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</si>
  <si>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</si>
  <si>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</si>
  <si>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</si>
  <si>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</si>
  <si>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</si>
  <si>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</si>
  <si>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</si>
  <si>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</si>
  <si>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</si>
  <si>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</si>
  <si>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</si>
  <si>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</si>
  <si>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</si>
  <si>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</si>
  <si>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</si>
  <si>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</si>
  <si>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</si>
  <si>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</si>
  <si>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</si>
  <si>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</si>
  <si>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</si>
  <si>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</si>
  <si>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</si>
  <si>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</si>
  <si>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</si>
  <si>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</si>
  <si>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</si>
  <si>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</si>
  <si>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</si>
  <si>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</si>
  <si>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</si>
  <si>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</si>
  <si>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</si>
  <si>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</si>
  <si>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</si>
  <si>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</si>
  <si>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</si>
  <si>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</si>
  <si>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</si>
  <si>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</si>
  <si>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</si>
  <si>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</si>
  <si>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</si>
  <si>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</si>
  <si>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</si>
  <si>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</si>
  <si>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</si>
  <si>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</si>
  <si>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</si>
  <si>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</si>
  <si>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</si>
  <si>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</si>
  <si>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</si>
  <si>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</si>
  <si>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</si>
  <si>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</si>
  <si>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</si>
  <si>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</si>
  <si>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</si>
  <si>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</si>
  <si>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</si>
  <si>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</si>
  <si>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</si>
  <si>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</si>
  <si>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</si>
  <si>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</si>
  <si>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</si>
  <si>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</si>
  <si>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</si>
  <si>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</si>
  <si>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</si>
  <si>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</si>
  <si>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</si>
  <si>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</si>
  <si>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</si>
  <si>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</si>
  <si>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</si>
  <si>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</si>
  <si>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</si>
  <si>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</si>
  <si>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</si>
  <si>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</si>
  <si>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</si>
  <si>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</si>
  <si>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</si>
  <si>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</si>
  <si>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</si>
  <si>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</si>
  <si>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</si>
  <si>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</si>
  <si>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</si>
  <si>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</si>
  <si>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</si>
  <si>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</si>
  <si>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</si>
  <si>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</si>
  <si>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</si>
  <si>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</si>
  <si>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</si>
  <si>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</si>
  <si>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</si>
  <si>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</si>
  <si>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</si>
  <si>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</si>
  <si>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</si>
  <si>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</si>
  <si>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</si>
  <si>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</si>
  <si>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</si>
  <si>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</si>
  <si>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</si>
  <si>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</si>
  <si>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</si>
  <si>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</si>
  <si>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</si>
  <si>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</si>
  <si>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</si>
  <si>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</si>
  <si>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</si>
  <si>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</si>
  <si>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</si>
  <si>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</si>
  <si>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</si>
  <si>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</si>
  <si>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</si>
  <si>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</si>
  <si>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</si>
  <si>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</si>
  <si>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</si>
  <si>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</si>
  <si>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</si>
  <si>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</si>
  <si>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</si>
  <si>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</si>
  <si>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</si>
  <si>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</si>
  <si>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</si>
  <si>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</si>
  <si>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</si>
  <si>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</si>
  <si>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</si>
  <si>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</si>
  <si>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</si>
  <si>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</si>
  <si>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</si>
  <si>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</si>
  <si>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</si>
  <si>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</si>
  <si>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</si>
  <si>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</si>
  <si>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</si>
  <si>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</si>
  <si>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</si>
  <si>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</si>
  <si>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</si>
  <si>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</si>
  <si>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</si>
  <si>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</si>
  <si>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</si>
  <si>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</si>
  <si>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</si>
  <si>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</si>
  <si>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</si>
  <si>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</si>
  <si>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</si>
  <si>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</si>
  <si>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</si>
  <si>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</si>
  <si>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</si>
  <si>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</si>
  <si>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</si>
  <si>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</si>
  <si>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</si>
  <si>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</si>
  <si>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</si>
  <si>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</si>
  <si>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</si>
  <si>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</si>
  <si>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</si>
  <si>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</si>
  <si>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</si>
  <si>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</si>
  <si>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</si>
  <si>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</si>
  <si>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</si>
  <si>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</si>
  <si>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</si>
  <si>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</si>
  <si>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</si>
  <si>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</si>
  <si>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</si>
  <si>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</si>
  <si>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</si>
  <si>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</si>
  <si>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</si>
  <si>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</si>
  <si>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</si>
  <si>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</si>
  <si>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</si>
  <si>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</si>
  <si>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</si>
  <si>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</si>
  <si>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</si>
  <si>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</si>
  <si>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</si>
  <si>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</si>
  <si>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</si>
  <si>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</si>
  <si>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</si>
  <si>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</si>
  <si>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</si>
  <si>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</si>
  <si>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</si>
  <si>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</si>
  <si>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</si>
  <si>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</si>
  <si>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</si>
  <si>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</si>
  <si>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</si>
  <si>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</si>
  <si>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</si>
  <si>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</si>
  <si>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</si>
  <si>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</si>
  <si>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</si>
  <si>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</si>
  <si>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</si>
  <si>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</si>
  <si>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</si>
  <si>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</si>
  <si>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</si>
  <si>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</si>
  <si>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</si>
  <si>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</si>
  <si>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</si>
  <si>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</si>
  <si>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</si>
  <si>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</si>
  <si>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</si>
  <si>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</si>
  <si>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</si>
  <si>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</si>
  <si>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</si>
  <si>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</si>
  <si>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</si>
  <si>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</si>
  <si>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</si>
  <si>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</si>
  <si>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</si>
  <si>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</si>
  <si>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</si>
  <si>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</si>
  <si>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</si>
  <si>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</si>
  <si>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</si>
  <si>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</si>
  <si>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</si>
  <si>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</si>
  <si>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</si>
  <si>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</si>
  <si>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</si>
  <si>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</si>
  <si>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</si>
  <si>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</si>
  <si>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</si>
  <si>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</si>
  <si>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</si>
  <si>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</si>
  <si>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</si>
  <si>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</si>
  <si>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</si>
  <si>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</si>
  <si>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</si>
  <si>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</si>
  <si>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</si>
  <si>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</si>
  <si>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</si>
  <si>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</si>
  <si>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</si>
  <si>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</si>
  <si>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</si>
  <si>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</si>
  <si>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</si>
  <si>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</si>
  <si>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</si>
  <si>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</si>
  <si>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</si>
  <si>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</si>
  <si>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</si>
  <si>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</si>
  <si>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</si>
  <si>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</si>
  <si>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</si>
  <si>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</si>
  <si>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</si>
  <si>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</si>
  <si>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</si>
  <si>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</si>
  <si>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</si>
  <si>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</si>
  <si>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</si>
  <si>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</si>
  <si>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</si>
  <si>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</si>
  <si>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</si>
  <si>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</si>
  <si>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</si>
  <si>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</si>
  <si>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</si>
  <si>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</si>
  <si>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</si>
  <si>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</si>
  <si>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</si>
  <si>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</si>
  <si>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</si>
  <si>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</si>
  <si>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</si>
  <si>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</si>
  <si>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</si>
  <si>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</si>
  <si>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</si>
  <si>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</si>
  <si>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</si>
  <si>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</si>
  <si>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</si>
  <si>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</si>
  <si>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</si>
  <si>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</si>
  <si>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</si>
  <si>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</si>
  <si>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</si>
  <si>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</si>
  <si>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</si>
  <si>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</si>
  <si>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</si>
  <si>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</si>
  <si>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</si>
  <si>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</si>
  <si>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</si>
  <si>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</si>
  <si>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</si>
  <si>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</si>
  <si>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</si>
  <si>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</si>
  <si>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</si>
  <si>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</si>
  <si>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</si>
  <si>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</si>
  <si>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</si>
  <si>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</si>
  <si>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</si>
  <si>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</si>
  <si>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</si>
  <si>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</si>
  <si>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</si>
  <si>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</si>
  <si>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</si>
  <si>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</si>
  <si>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</si>
  <si>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</si>
  <si>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</si>
  <si>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</si>
  <si>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</si>
  <si>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</si>
  <si>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</si>
  <si>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</si>
  <si>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</si>
  <si>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</si>
  <si>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</si>
  <si>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</si>
  <si>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</si>
  <si>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</si>
  <si>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</si>
  <si>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</si>
  <si>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</si>
  <si>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</si>
  <si>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</si>
  <si>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</si>
  <si>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</si>
  <si>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</si>
  <si>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</si>
  <si>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</si>
  <si>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</si>
  <si>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</si>
  <si>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</si>
  <si>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</si>
  <si>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</si>
  <si>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</si>
  <si>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</si>
  <si>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</si>
  <si>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</si>
  <si>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</si>
  <si>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</si>
  <si>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</si>
  <si>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</si>
  <si>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</si>
  <si>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</si>
  <si>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</si>
  <si>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</si>
  <si>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</si>
  <si>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</si>
  <si>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</si>
  <si>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</si>
  <si>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</si>
  <si>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</si>
  <si>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</si>
  <si>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</si>
  <si>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</si>
  <si>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</si>
  <si>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</si>
  <si>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</si>
  <si>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</si>
  <si>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</si>
  <si>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</si>
  <si>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</si>
  <si>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</si>
  <si>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</si>
  <si>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</si>
  <si>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</si>
  <si>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</si>
  <si>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</si>
  <si>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</si>
  <si>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</si>
  <si>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</si>
  <si>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</si>
  <si>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</si>
  <si>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</si>
  <si>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</si>
  <si>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</si>
  <si>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</si>
  <si>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</si>
  <si>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</si>
  <si>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</si>
  <si>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</si>
  <si>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</si>
  <si>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</si>
  <si>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</si>
  <si>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</si>
  <si>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</si>
  <si>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</si>
  <si>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</si>
  <si>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</si>
  <si>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</si>
  <si>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</si>
  <si>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</si>
  <si>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</si>
  <si>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</si>
  <si>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</si>
  <si>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</si>
  <si>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</si>
  <si>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</si>
  <si>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</si>
  <si>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</si>
  <si>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</si>
  <si>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</si>
  <si>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</si>
  <si>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</si>
  <si>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</si>
  <si>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</si>
  <si>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</si>
  <si>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</si>
  <si>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</si>
  <si>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</si>
  <si>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</si>
  <si>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</si>
  <si>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</si>
  <si>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</si>
  <si>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</si>
  <si>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</si>
  <si>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</si>
  <si>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</si>
  <si>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</si>
  <si>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</si>
  <si>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</si>
  <si>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</si>
  <si>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</si>
  <si>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</si>
  <si>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</si>
  <si>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</si>
  <si>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</si>
  <si>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</si>
  <si>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</si>
  <si>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</si>
  <si>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</si>
  <si>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</si>
  <si>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</si>
  <si>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</si>
  <si>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</si>
  <si>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</si>
  <si>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</si>
  <si>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</si>
  <si>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</si>
  <si>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</si>
  <si>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</si>
  <si>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</si>
  <si>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</si>
  <si>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</si>
  <si>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</si>
  <si>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</si>
  <si>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</si>
  <si>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</si>
  <si>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</si>
  <si>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</si>
  <si>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</si>
  <si>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</si>
  <si>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</si>
  <si>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</si>
  <si>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</si>
  <si>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</si>
  <si>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</si>
  <si>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</si>
  <si>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</si>
  <si>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</si>
  <si>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</si>
  <si>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</si>
  <si>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</si>
  <si>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</si>
  <si>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</si>
  <si>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</si>
  <si>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</si>
  <si>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</si>
  <si>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</si>
  <si>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</si>
  <si>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</si>
  <si>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</si>
  <si>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</si>
  <si>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</si>
  <si>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</si>
  <si>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</si>
  <si>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</si>
  <si>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</si>
  <si>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</si>
  <si>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</si>
  <si>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</si>
  <si>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</si>
  <si>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</si>
  <si>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</si>
  <si>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</si>
  <si>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</si>
  <si>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</si>
  <si>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</si>
  <si>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</si>
  <si>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</si>
  <si>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</si>
  <si>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</si>
  <si>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</si>
  <si>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</si>
  <si>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</si>
  <si>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</si>
  <si>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</si>
  <si>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</si>
  <si>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</si>
  <si>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</si>
  <si>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</si>
  <si>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</si>
  <si>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</si>
  <si>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</si>
  <si>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</si>
  <si>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</si>
  <si>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</si>
  <si>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</si>
  <si>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</si>
  <si>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</si>
  <si>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</si>
  <si>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</si>
  <si>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</si>
  <si>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</si>
  <si>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</si>
  <si>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</si>
  <si>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</si>
  <si>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</si>
  <si>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</si>
  <si>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</si>
  <si>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</si>
  <si>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</si>
  <si>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</si>
  <si>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</si>
  <si>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</si>
  <si>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</si>
  <si>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</si>
  <si>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</si>
  <si>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</si>
  <si>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</si>
  <si>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</si>
  <si>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</si>
  <si>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</si>
  <si>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</si>
  <si>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</si>
  <si>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</si>
  <si>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</si>
  <si>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</si>
  <si>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</si>
  <si>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</si>
  <si>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</si>
  <si>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</si>
  <si>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</si>
  <si>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</si>
  <si>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</si>
  <si>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</si>
  <si>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</si>
  <si>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</si>
  <si>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</si>
  <si>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</si>
  <si>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</si>
  <si>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</si>
  <si>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</si>
  <si>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</si>
  <si>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</si>
  <si>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</si>
  <si>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</si>
  <si>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</si>
  <si>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</si>
  <si>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</si>
  <si>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</si>
  <si>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</si>
  <si>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</si>
  <si>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</si>
  <si>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</si>
  <si>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</si>
  <si>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</si>
  <si>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</si>
  <si>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</si>
  <si>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</si>
  <si>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</si>
  <si>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</si>
  <si>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</si>
  <si>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</si>
  <si>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</si>
  <si>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</si>
  <si>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</si>
  <si>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</si>
  <si>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</si>
  <si>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</si>
  <si>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</si>
  <si>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</si>
  <si>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</si>
  <si>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</si>
  <si>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</si>
  <si>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</si>
  <si>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</si>
  <si>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</si>
  <si>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</si>
  <si>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</si>
  <si>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</si>
  <si>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</si>
  <si>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</si>
  <si>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</si>
  <si>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</si>
  <si>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</si>
  <si>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</si>
  <si>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</si>
  <si>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</si>
  <si>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</si>
  <si>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</si>
  <si>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</si>
  <si>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</si>
  <si>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</si>
  <si>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</si>
  <si>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</si>
  <si>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</si>
  <si>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</si>
  <si>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</si>
  <si>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</si>
  <si>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</si>
  <si>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</si>
  <si>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</si>
  <si>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</si>
  <si>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</si>
  <si>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</si>
  <si>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</si>
  <si>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</si>
  <si>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</si>
  <si>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</si>
  <si>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</si>
  <si>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</si>
  <si>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</si>
  <si>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</si>
  <si>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</si>
  <si>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</si>
  <si>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</si>
  <si>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</si>
  <si>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</si>
  <si>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</si>
  <si>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</si>
  <si>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</si>
  <si>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</si>
  <si>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</si>
  <si>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</si>
  <si>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</si>
  <si>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</si>
  <si>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</si>
  <si>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</si>
  <si>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</si>
  <si>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</si>
  <si>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</si>
  <si>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</si>
  <si>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</si>
  <si>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</si>
  <si>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</si>
  <si>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</si>
  <si>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</si>
  <si>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</si>
  <si>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</si>
  <si>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</si>
  <si>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</si>
  <si>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</si>
  <si>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</si>
  <si>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</si>
  <si>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</si>
  <si>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</si>
  <si>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</si>
  <si>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</si>
  <si>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</si>
  <si>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</si>
  <si>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</si>
  <si>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</si>
  <si>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</si>
  <si>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</si>
  <si>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</si>
  <si>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</si>
  <si>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</si>
  <si>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</si>
  <si>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</si>
  <si>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</si>
  <si>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</si>
  <si>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</si>
  <si>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</si>
  <si>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</si>
  <si>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</si>
  <si>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</si>
  <si>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</si>
  <si>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</si>
  <si>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</si>
  <si>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</si>
  <si>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</si>
  <si>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</si>
  <si>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</si>
  <si>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</si>
  <si>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</si>
  <si>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</si>
  <si>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</si>
  <si>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</si>
  <si>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</si>
  <si>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</si>
  <si>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</si>
  <si>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</si>
  <si>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</si>
  <si>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</si>
  <si>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</si>
  <si>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</si>
  <si>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</si>
  <si>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</si>
  <si>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</si>
  <si>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</si>
  <si>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</si>
  <si>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</si>
  <si>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</si>
  <si>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</si>
  <si>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</si>
  <si>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</si>
  <si>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</si>
  <si>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</si>
  <si>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</si>
  <si>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</si>
  <si>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</si>
  <si>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</si>
  <si>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</si>
  <si>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</si>
  <si>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</si>
  <si>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</si>
  <si>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</si>
  <si>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</si>
  <si>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</si>
  <si>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</si>
  <si>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</si>
  <si>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</si>
  <si>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</si>
  <si>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</si>
  <si>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</si>
  <si>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</si>
  <si>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</si>
  <si>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</si>
  <si>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</si>
  <si>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</si>
  <si>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</si>
  <si>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</si>
  <si>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</si>
  <si>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</si>
  <si>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</si>
  <si>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</si>
  <si>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</si>
  <si>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</si>
  <si>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</si>
  <si>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</si>
  <si>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</si>
  <si>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</si>
  <si>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</si>
  <si>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</si>
  <si>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</si>
  <si>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</si>
  <si>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</si>
  <si>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</si>
  <si>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</si>
  <si>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</si>
  <si>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</si>
  <si>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</si>
  <si>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</si>
  <si>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</si>
  <si>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</si>
  <si>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</si>
  <si>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</si>
  <si>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</si>
  <si>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</si>
  <si>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</si>
  <si>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</si>
  <si>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</si>
  <si>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</si>
  <si>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</si>
  <si>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</si>
  <si>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</si>
  <si>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</si>
  <si>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</si>
  <si>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</si>
  <si>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</si>
  <si>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</si>
  <si>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</si>
  <si>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</si>
  <si>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</si>
  <si>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</si>
  <si>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</si>
  <si>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</si>
  <si>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</si>
  <si>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</si>
  <si>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</si>
  <si>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</si>
  <si>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</si>
  <si>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</si>
  <si>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</si>
  <si>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</si>
  <si>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</si>
  <si>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</si>
  <si>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</si>
  <si>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</si>
  <si>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</si>
  <si>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</si>
  <si>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</si>
  <si>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</si>
  <si>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</si>
  <si>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</si>
  <si>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</si>
  <si>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</si>
  <si>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</si>
  <si>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</si>
  <si>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</si>
  <si>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</si>
  <si>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</si>
  <si>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</si>
  <si>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</si>
  <si>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</si>
  <si>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</si>
  <si>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</si>
  <si>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</si>
  <si>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</si>
  <si>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</si>
  <si>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</si>
  <si>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</si>
  <si>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</si>
  <si>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</si>
  <si>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</si>
  <si>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</si>
  <si>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</si>
  <si>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</si>
  <si>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</si>
  <si>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</si>
  <si>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</si>
  <si>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</si>
  <si>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</si>
  <si>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</si>
  <si>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</si>
  <si>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</si>
  <si>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</si>
  <si>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</si>
  <si>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</si>
  <si>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</si>
  <si>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</si>
  <si>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</si>
  <si>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</si>
  <si>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</si>
  <si>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</si>
  <si>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</si>
  <si>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</si>
  <si>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</si>
  <si>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</si>
  <si>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</si>
  <si>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</si>
  <si>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</si>
  <si>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</si>
  <si>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</si>
  <si>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</si>
  <si>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</si>
  <si>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</si>
  <si>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</si>
  <si>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</si>
  <si>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</si>
  <si>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</si>
  <si>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</si>
  <si>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</si>
  <si>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</si>
  <si>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</si>
  <si>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</si>
  <si>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</si>
  <si>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</si>
  <si>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</si>
  <si>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</si>
  <si>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</si>
  <si>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</si>
  <si>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</si>
  <si>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</si>
  <si>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</si>
  <si>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</si>
  <si>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</si>
  <si>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</si>
  <si>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</si>
  <si>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</si>
  <si>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</si>
  <si>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</si>
  <si>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</si>
  <si>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</si>
  <si>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</si>
  <si>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</si>
  <si>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</si>
  <si>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</si>
  <si>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</si>
  <si>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</si>
  <si>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</si>
  <si>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</si>
  <si>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</si>
  <si>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</si>
  <si>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</si>
  <si>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</si>
  <si>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</si>
  <si>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</si>
  <si>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</si>
  <si>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</si>
  <si>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</si>
  <si>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</si>
  <si>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</si>
  <si>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</si>
  <si>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</si>
  <si>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</si>
  <si>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</si>
  <si>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</si>
  <si>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</si>
  <si>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</si>
  <si>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</si>
  <si>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</si>
  <si>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</si>
  <si>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</si>
  <si>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</si>
  <si>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</si>
  <si>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</si>
  <si>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</si>
  <si>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</si>
  <si>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</si>
  <si>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</si>
  <si>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</si>
  <si>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</si>
  <si>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</si>
  <si>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</si>
  <si>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</si>
  <si>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</si>
  <si>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</si>
  <si>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</si>
  <si>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</si>
  <si>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</si>
  <si>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</si>
  <si>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</si>
  <si>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</si>
  <si>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</si>
  <si>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</si>
  <si>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</si>
  <si>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</si>
  <si>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</si>
  <si>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</si>
  <si>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</si>
  <si>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</si>
  <si>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</si>
  <si>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</si>
  <si>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</si>
  <si>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</si>
  <si>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</si>
  <si>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</si>
  <si>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</si>
  <si>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</si>
  <si>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</si>
  <si>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</si>
  <si>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</si>
  <si>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</si>
  <si>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</si>
  <si>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</si>
  <si>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</si>
  <si>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</si>
  <si>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</si>
  <si>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</si>
  <si>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</si>
  <si>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</si>
  <si>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</si>
  <si>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</si>
  <si>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</si>
  <si>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</si>
  <si>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</si>
  <si>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</si>
  <si>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</si>
  <si>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</si>
  <si>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</si>
  <si>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</si>
  <si>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</si>
  <si>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</si>
  <si>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</si>
  <si>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</si>
  <si>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</si>
  <si>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</si>
  <si>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</si>
  <si>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</si>
  <si>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</si>
  <si>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</si>
  <si>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</si>
  <si>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</si>
  <si>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</si>
  <si>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</si>
  <si>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</si>
  <si>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</si>
  <si>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</si>
  <si>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</si>
  <si>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</si>
  <si>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</si>
  <si>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</si>
  <si>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</si>
  <si>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</si>
  <si>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</si>
  <si>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</si>
  <si>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</si>
  <si>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</si>
  <si>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</si>
  <si>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</si>
  <si>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</si>
  <si>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</si>
  <si>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</si>
  <si>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</si>
  <si>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</si>
  <si>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</si>
  <si>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</si>
  <si>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</si>
  <si>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</si>
  <si>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</si>
  <si>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</si>
  <si>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</si>
  <si>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</si>
  <si>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</si>
  <si>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</si>
  <si>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</si>
  <si>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</si>
  <si>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</si>
  <si>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</si>
  <si>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</si>
  <si>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</si>
  <si>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</si>
  <si>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</si>
  <si>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</si>
  <si>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</si>
  <si>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</si>
  <si>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</si>
  <si>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</si>
  <si>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</si>
  <si>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</si>
  <si>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</si>
  <si>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</si>
  <si>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</si>
  <si>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</si>
  <si>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</si>
  <si>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</si>
  <si>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</si>
  <si>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</si>
  <si>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</si>
  <si>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</si>
  <si>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</si>
  <si>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</si>
  <si>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</si>
  <si>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</si>
  <si>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</si>
  <si>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</si>
  <si>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</si>
  <si>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</si>
  <si>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</si>
  <si>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</si>
  <si>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</si>
  <si>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</si>
  <si>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</si>
  <si>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</si>
  <si>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</si>
  <si>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</si>
  <si>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</si>
  <si>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</si>
  <si>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</si>
  <si>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</si>
  <si>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</si>
  <si>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</si>
  <si>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</si>
  <si>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</si>
  <si>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</si>
  <si>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</si>
  <si>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</si>
  <si>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</si>
  <si>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</si>
  <si>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</si>
  <si>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</si>
  <si>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</si>
  <si>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</si>
  <si>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</si>
  <si>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</si>
  <si>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</si>
  <si>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</si>
  <si>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</si>
  <si>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</si>
  <si>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</si>
  <si>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</si>
  <si>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</si>
  <si>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</si>
  <si>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</si>
  <si>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</si>
  <si>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</si>
  <si>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</si>
  <si>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</si>
  <si>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</si>
  <si>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</si>
  <si>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</si>
  <si>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</si>
  <si>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</si>
  <si>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</si>
  <si>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</si>
  <si>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</si>
  <si>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</si>
  <si>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</si>
  <si>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</si>
  <si>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</si>
  <si>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</si>
  <si>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</si>
  <si>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</si>
  <si>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</si>
  <si>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</si>
  <si>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</si>
  <si>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</si>
  <si>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</si>
  <si>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</si>
  <si>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</si>
  <si>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</si>
  <si>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</si>
  <si>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</si>
  <si>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</si>
  <si>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</si>
  <si>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</si>
  <si>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</si>
  <si>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</si>
  <si>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</si>
  <si>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</si>
  <si>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</si>
  <si>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</si>
  <si>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</si>
  <si>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</si>
  <si>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</si>
  <si>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</si>
  <si>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</si>
  <si>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</si>
  <si>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</si>
  <si>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</si>
  <si>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</si>
  <si>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</si>
  <si>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</si>
  <si>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</si>
  <si>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</si>
  <si>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</si>
  <si>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</si>
  <si>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</si>
  <si>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</si>
  <si>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</si>
  <si>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</si>
  <si>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</si>
  <si>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</si>
  <si>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</si>
  <si>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</si>
  <si>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</si>
  <si>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</si>
  <si>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</si>
  <si>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</si>
  <si>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</si>
  <si>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</si>
  <si>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</si>
  <si>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</si>
  <si>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</si>
  <si>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</si>
  <si>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</si>
  <si>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</si>
  <si>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</si>
  <si>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</si>
  <si>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</si>
  <si>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</si>
  <si>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</si>
  <si>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</si>
  <si>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</si>
  <si>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</si>
  <si>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</si>
  <si>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</si>
  <si>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</si>
  <si>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</si>
  <si>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</si>
  <si>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</si>
  <si>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</si>
  <si>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</si>
  <si>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</si>
  <si>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</si>
  <si>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</si>
  <si>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</si>
  <si>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</si>
  <si>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</si>
  <si>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</si>
  <si>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</si>
  <si>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</si>
  <si>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</si>
  <si>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</si>
  <si>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</si>
  <si>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</si>
  <si>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</si>
  <si>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</si>
  <si>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</si>
  <si>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</si>
  <si>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</si>
  <si>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</si>
  <si>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</si>
  <si>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</si>
  <si>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</si>
  <si>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</si>
  <si>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</si>
  <si>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</si>
  <si>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</si>
  <si>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</si>
  <si>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</si>
  <si>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</si>
  <si>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</si>
  <si>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</si>
  <si>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</si>
  <si>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</si>
  <si>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</si>
  <si>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</si>
  <si>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</si>
  <si>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</si>
  <si>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</si>
  <si>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</si>
  <si>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</si>
  <si>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</si>
  <si>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</si>
  <si>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</si>
  <si>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</si>
  <si>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</si>
  <si>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</si>
  <si>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</si>
  <si>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</si>
  <si>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</si>
  <si>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</si>
  <si>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</si>
  <si>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</si>
  <si>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</si>
  <si>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</si>
  <si>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</si>
  <si>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</si>
  <si>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</si>
  <si>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</si>
  <si>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</si>
  <si>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</si>
  <si>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</si>
  <si>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</si>
  <si>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</si>
  <si>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</si>
  <si>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</si>
  <si>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</si>
  <si>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</si>
  <si>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</si>
  <si>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</si>
  <si>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</si>
  <si>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</si>
  <si>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</si>
  <si>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</si>
  <si>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</si>
  <si>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</si>
  <si>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</si>
  <si>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</si>
  <si>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</si>
  <si>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</si>
  <si>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</si>
  <si>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</si>
  <si>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</si>
  <si>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</si>
  <si>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</si>
  <si>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</si>
  <si>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</si>
  <si>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</si>
  <si>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</si>
  <si>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</si>
  <si>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</si>
  <si>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</si>
  <si>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</si>
  <si>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</si>
  <si>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</si>
  <si>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</si>
  <si>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</si>
  <si>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</si>
  <si>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</si>
  <si>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</si>
  <si>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</si>
  <si>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</si>
  <si>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</si>
  <si>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</si>
  <si>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</si>
  <si>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</si>
  <si>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</si>
  <si>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</si>
  <si>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</si>
  <si>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</si>
  <si>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</si>
  <si>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</si>
  <si>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</si>
  <si>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</si>
  <si>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</si>
  <si>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</si>
  <si>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</si>
  <si>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</si>
  <si>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</si>
  <si>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</si>
  <si>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</si>
  <si>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</si>
  <si>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</si>
  <si>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</si>
  <si>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</si>
  <si>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</si>
  <si>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</si>
  <si>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</si>
  <si>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</si>
  <si>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</si>
  <si>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</si>
  <si>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</si>
  <si>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</si>
  <si>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</si>
  <si>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</si>
  <si>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</si>
  <si>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</si>
  <si>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</si>
  <si>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</si>
  <si>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</si>
  <si>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</si>
  <si>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</si>
  <si>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</si>
  <si>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</si>
  <si>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</si>
  <si>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</si>
  <si>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</si>
  <si>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</si>
  <si>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</si>
  <si>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</si>
  <si>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</si>
  <si>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</si>
  <si>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</si>
  <si>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</si>
  <si>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</si>
  <si>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</si>
  <si>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</si>
  <si>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</si>
  <si>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</si>
  <si>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</si>
  <si>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</si>
  <si>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</si>
  <si>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</si>
  <si>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</si>
  <si>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</si>
  <si>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</si>
  <si>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</si>
  <si>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</si>
  <si>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</si>
  <si>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</si>
  <si>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</si>
  <si>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</si>
  <si>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</si>
  <si>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</si>
  <si>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</si>
  <si>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</si>
  <si>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</si>
  <si>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</si>
  <si>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</si>
  <si>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</si>
  <si>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</si>
  <si>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</si>
  <si>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</si>
  <si>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</si>
  <si>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</si>
  <si>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</si>
  <si>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</si>
  <si>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</si>
  <si>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</si>
  <si>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</si>
  <si>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</si>
  <si>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</si>
  <si>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</si>
  <si>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</si>
  <si>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</si>
  <si>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</si>
  <si>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</si>
  <si>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</si>
  <si>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</si>
  <si>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</si>
  <si>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</si>
  <si>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</si>
  <si>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</si>
  <si>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</si>
  <si>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</si>
  <si>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</si>
  <si>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</si>
  <si>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</si>
  <si>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</si>
  <si>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</si>
  <si>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</si>
  <si>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</si>
  <si>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</si>
  <si>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</si>
  <si>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</si>
  <si>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</si>
  <si>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</si>
  <si>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</si>
  <si>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</si>
  <si>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</si>
  <si>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</si>
  <si>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</si>
  <si>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</si>
  <si>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</si>
  <si>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</si>
  <si>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</si>
  <si>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</si>
  <si>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</si>
  <si>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</si>
  <si>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</si>
  <si>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</si>
  <si>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</si>
  <si>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</si>
  <si>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</si>
  <si>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</si>
  <si>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</si>
  <si>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</si>
  <si>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</si>
  <si>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</si>
  <si>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</si>
  <si>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</si>
  <si>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</si>
  <si>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</si>
  <si>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</si>
  <si>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</si>
  <si>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</si>
  <si>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</si>
  <si>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</si>
  <si>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</si>
  <si>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</si>
  <si>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</si>
  <si>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</si>
  <si>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</si>
  <si>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</si>
  <si>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</si>
  <si>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</si>
  <si>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</si>
  <si>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</si>
  <si>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</si>
  <si>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</si>
  <si>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</si>
  <si>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</si>
  <si>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</si>
  <si>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</si>
  <si>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</si>
  <si>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</si>
  <si>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</si>
  <si>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</si>
  <si>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</si>
  <si>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</si>
  <si>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</si>
  <si>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</si>
  <si>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</si>
  <si>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</si>
  <si>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</si>
  <si>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</si>
  <si>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</si>
  <si>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</si>
  <si>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</si>
  <si>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</si>
  <si>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</si>
  <si>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</si>
  <si>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</si>
  <si>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</si>
  <si>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</si>
  <si>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</si>
  <si>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</si>
  <si>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</si>
  <si>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</si>
  <si>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</si>
  <si>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</si>
  <si>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</si>
  <si>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</si>
  <si>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</si>
  <si>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</si>
  <si>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</si>
  <si>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</si>
  <si>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</si>
  <si>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</si>
  <si>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</si>
  <si>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</si>
  <si>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</si>
  <si>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</si>
  <si>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</si>
  <si>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</si>
  <si>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</si>
  <si>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</si>
  <si>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</si>
  <si>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</si>
  <si>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</si>
  <si>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</si>
  <si>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</si>
  <si>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</si>
  <si>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</si>
  <si>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</si>
  <si>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</si>
  <si>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</si>
  <si>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</si>
  <si>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</si>
  <si>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</si>
  <si>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</si>
  <si>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</si>
  <si>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</si>
  <si>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</si>
  <si>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</si>
  <si>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</si>
  <si>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</si>
  <si>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</si>
  <si>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</si>
  <si>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</si>
  <si>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</si>
  <si>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</si>
  <si>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</si>
  <si>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</si>
  <si>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</si>
  <si>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</si>
  <si>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</si>
  <si>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</si>
  <si>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</si>
  <si>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</si>
  <si>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</si>
  <si>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</si>
  <si>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</si>
  <si>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</si>
  <si>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</si>
  <si>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</si>
  <si>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</si>
  <si>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</si>
  <si>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</si>
  <si>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</si>
  <si>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</si>
  <si>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</si>
  <si>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</si>
  <si>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</si>
  <si>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</si>
  <si>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</si>
  <si>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</si>
  <si>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</si>
  <si>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</si>
  <si>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</si>
  <si>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</si>
  <si>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</si>
  <si>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</si>
  <si>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</si>
  <si>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</si>
  <si>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</si>
  <si>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</si>
  <si>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</si>
  <si>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</si>
  <si>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</si>
  <si>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</si>
  <si>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</si>
  <si>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</si>
  <si>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</si>
  <si>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</si>
  <si>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</si>
  <si>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</si>
  <si>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</si>
  <si>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</si>
  <si>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</si>
  <si>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</si>
  <si>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</si>
  <si>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</si>
  <si>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</si>
  <si>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</si>
  <si>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</si>
  <si>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</si>
  <si>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</si>
  <si>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</si>
  <si>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</si>
  <si>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</si>
  <si>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</si>
  <si>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</si>
  <si>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</si>
  <si>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</si>
  <si>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</si>
  <si>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</si>
  <si>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</si>
  <si>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</si>
  <si>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</si>
  <si>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</si>
  <si>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</si>
  <si>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</si>
  <si>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</si>
  <si>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</si>
  <si>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</si>
  <si>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</si>
  <si>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</si>
  <si>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</si>
  <si>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</si>
  <si>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</si>
  <si>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</si>
  <si>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</si>
  <si>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</si>
  <si>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</si>
  <si>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</si>
  <si>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</si>
  <si>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</si>
  <si>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</si>
  <si>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</si>
  <si>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</si>
  <si>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</si>
  <si>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</si>
  <si>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</si>
  <si>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</si>
  <si>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</si>
  <si>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</si>
  <si>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</si>
  <si>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</si>
  <si>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</si>
  <si>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</si>
  <si>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</si>
  <si>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</si>
  <si>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</si>
  <si>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</si>
  <si>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</si>
  <si>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</si>
  <si>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</si>
  <si>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</si>
  <si>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</si>
  <si>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</si>
  <si>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</si>
  <si>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</si>
  <si>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</si>
  <si>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</si>
  <si>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</si>
  <si>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</si>
  <si>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</si>
  <si>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</si>
  <si>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</si>
  <si>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</si>
  <si>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</si>
  <si>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</si>
  <si>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</si>
  <si>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</si>
  <si>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</si>
  <si>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</si>
  <si>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</si>
  <si>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</si>
  <si>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</si>
  <si>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</si>
  <si>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</si>
  <si>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</si>
  <si>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</si>
  <si>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</si>
  <si>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</si>
  <si>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</si>
  <si>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</si>
  <si>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</si>
  <si>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</si>
  <si>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</si>
  <si>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</si>
  <si>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</si>
  <si>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</si>
  <si>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</si>
  <si>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</si>
  <si>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</si>
  <si>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</si>
  <si>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</si>
  <si>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</si>
  <si>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</si>
  <si>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</si>
  <si>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</si>
  <si>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</si>
  <si>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</si>
  <si>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</si>
  <si>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</si>
  <si>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</si>
  <si>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</si>
  <si>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</si>
  <si>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</si>
  <si>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</si>
  <si>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</si>
  <si>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</si>
  <si>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</si>
  <si>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</si>
  <si>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</si>
  <si>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</si>
  <si>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</si>
  <si>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</si>
  <si>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</si>
  <si>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</si>
  <si>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</si>
  <si>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</si>
  <si>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</si>
  <si>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</si>
  <si>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</si>
  <si>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</si>
  <si>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</si>
  <si>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</si>
  <si>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</si>
  <si>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</si>
  <si>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</si>
  <si>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</si>
  <si>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</si>
  <si>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</si>
  <si>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</si>
  <si>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</si>
  <si>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</si>
  <si>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</si>
  <si>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</si>
  <si>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</si>
  <si>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</si>
  <si>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</si>
  <si>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</si>
  <si>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</si>
  <si>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</si>
  <si>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</si>
  <si>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</si>
  <si>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</si>
  <si>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</si>
  <si>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</si>
  <si>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</si>
  <si>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</si>
  <si>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</si>
  <si>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</si>
  <si>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</si>
  <si>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</si>
  <si>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</si>
  <si>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</si>
  <si>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</si>
  <si>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</si>
  <si>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</si>
  <si>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</si>
  <si>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</si>
  <si>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</si>
  <si>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</si>
  <si>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</si>
  <si>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</si>
  <si>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</si>
  <si>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</si>
  <si>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</si>
  <si>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</si>
  <si>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</si>
  <si>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</si>
  <si>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</si>
  <si>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</si>
  <si>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</si>
  <si>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</si>
  <si>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</si>
  <si>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</si>
  <si>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</si>
  <si>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</si>
  <si>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</si>
  <si>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</si>
  <si>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</si>
  <si>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</si>
  <si>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</si>
  <si>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</si>
  <si>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</si>
  <si>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</si>
  <si>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</si>
  <si>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</si>
  <si>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</si>
  <si>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</si>
  <si>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</si>
  <si>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</si>
  <si>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</si>
  <si>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</si>
  <si>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</si>
  <si>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</si>
  <si>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</si>
  <si>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</si>
  <si>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</si>
  <si>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</si>
  <si>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</si>
  <si>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</si>
  <si>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</si>
  <si>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</si>
  <si>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</si>
  <si>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</si>
  <si>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</si>
  <si>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</si>
  <si>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</si>
  <si>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</si>
  <si>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</si>
  <si>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</si>
  <si>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</si>
  <si>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</si>
  <si>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</si>
  <si>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</si>
  <si>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</si>
  <si>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</si>
  <si>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</si>
  <si>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</si>
  <si>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</si>
  <si>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</si>
  <si>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</si>
  <si>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</si>
  <si>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</si>
  <si>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</si>
  <si>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</si>
  <si>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</si>
  <si>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</si>
  <si>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</si>
  <si>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</si>
  <si>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</si>
  <si>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</si>
  <si>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</si>
  <si>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</si>
  <si>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</si>
  <si>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</si>
  <si>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</si>
  <si>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</si>
  <si>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</si>
  <si>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</si>
  <si>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</si>
  <si>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</si>
  <si>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</si>
  <si>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</si>
  <si>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</si>
  <si>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</si>
  <si>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</si>
  <si>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</si>
  <si>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</si>
  <si>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</si>
  <si>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</si>
  <si>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</si>
  <si>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</si>
  <si>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</si>
  <si>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</si>
  <si>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</si>
  <si>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</si>
  <si>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</si>
  <si>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</si>
  <si>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</si>
  <si>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</si>
  <si>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</si>
  <si>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</si>
  <si>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</si>
  <si>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</si>
  <si>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</si>
  <si>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</si>
  <si>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</si>
  <si>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</si>
  <si>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</si>
  <si>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</si>
  <si>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</si>
  <si>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</si>
  <si>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</si>
  <si>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</si>
  <si>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</si>
  <si>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</si>
  <si>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</si>
  <si>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</si>
  <si>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</si>
  <si>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</si>
  <si>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</si>
  <si>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</si>
  <si>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</si>
  <si>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</si>
  <si>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</si>
  <si>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</si>
  <si>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</si>
  <si>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</si>
  <si>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</si>
  <si>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</si>
  <si>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</si>
  <si>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</si>
  <si>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</si>
  <si>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</si>
  <si>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</si>
  <si>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</si>
  <si>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</si>
  <si>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</si>
  <si>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</si>
  <si>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</si>
  <si>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</si>
  <si>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</si>
  <si>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</si>
  <si>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</si>
  <si>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</si>
  <si>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</si>
  <si>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</si>
  <si>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</si>
  <si>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</si>
  <si>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</si>
  <si>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</si>
  <si>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</si>
  <si>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</si>
  <si>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</si>
  <si>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</si>
  <si>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</si>
  <si>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</si>
  <si>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</si>
  <si>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</si>
  <si>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</si>
  <si>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</si>
  <si>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</si>
  <si>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</si>
  <si>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</si>
  <si>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</si>
  <si>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</si>
  <si>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</si>
  <si>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</si>
  <si>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</si>
  <si>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</si>
  <si>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</si>
  <si>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</si>
  <si>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</si>
  <si>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</si>
  <si>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</si>
  <si>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</si>
  <si>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</si>
  <si>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</si>
  <si>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</si>
  <si>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</si>
  <si>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</si>
  <si>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</si>
  <si>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</si>
  <si>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</si>
  <si>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</si>
  <si>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</si>
  <si>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</si>
  <si>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</si>
  <si>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</si>
  <si>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</si>
  <si>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</si>
  <si>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</si>
  <si>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</si>
  <si>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</si>
  <si>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</si>
  <si>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</si>
  <si>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</si>
  <si>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</si>
  <si>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</si>
  <si>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</si>
  <si>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</si>
  <si>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</si>
  <si>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</si>
  <si>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</si>
  <si>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</si>
  <si>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</si>
  <si>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</si>
  <si>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</si>
  <si>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</si>
  <si>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</si>
  <si>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</si>
  <si>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</si>
  <si>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</si>
  <si>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</si>
  <si>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</si>
  <si>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</si>
  <si>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</si>
  <si>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</si>
  <si>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</si>
  <si>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</si>
  <si>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</si>
  <si>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</si>
  <si>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</si>
  <si>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</si>
  <si>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</si>
  <si>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</si>
  <si>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</si>
  <si>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</si>
  <si>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</si>
  <si>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</si>
  <si>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</si>
  <si>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</si>
  <si>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</si>
  <si>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</si>
  <si>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</si>
  <si>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</si>
  <si>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</si>
  <si>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</si>
  <si>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</si>
  <si>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</si>
  <si>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</si>
  <si>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</si>
  <si>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</si>
  <si>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</si>
  <si>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</si>
  <si>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</si>
  <si>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</si>
  <si>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</si>
  <si>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</si>
  <si>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</si>
  <si>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</si>
  <si>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</si>
  <si>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</si>
  <si>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</si>
  <si>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</si>
  <si>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</si>
  <si>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</si>
  <si>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</si>
  <si>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</si>
  <si>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</si>
  <si>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</si>
  <si>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</si>
  <si>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</si>
  <si>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</si>
  <si>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</si>
  <si>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</si>
  <si>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</si>
  <si>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</si>
  <si>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</si>
  <si>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</si>
  <si>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</si>
  <si>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</si>
  <si>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</si>
  <si>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</si>
  <si>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</si>
  <si>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</si>
  <si>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</si>
  <si>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</si>
  <si>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</si>
  <si>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</si>
  <si>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</si>
  <si>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</si>
  <si>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</si>
  <si>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</si>
  <si>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</si>
  <si>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</si>
  <si>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</si>
  <si>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</si>
  <si>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</si>
  <si>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</si>
  <si>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</si>
  <si>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</si>
  <si>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</si>
  <si>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</si>
  <si>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</si>
  <si>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</si>
  <si>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</si>
  <si>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</si>
  <si>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</si>
  <si>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</si>
  <si>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</si>
  <si>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</si>
  <si>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</si>
  <si>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</si>
  <si>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</si>
  <si>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</si>
  <si>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</si>
  <si>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</si>
  <si>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</si>
  <si>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</si>
  <si>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</si>
  <si>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</si>
  <si>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</si>
  <si>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</si>
  <si>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</si>
  <si>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</si>
  <si>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</si>
  <si>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</si>
  <si>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</si>
  <si>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</si>
  <si>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</si>
  <si>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</si>
  <si>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</si>
  <si>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</si>
  <si>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</si>
  <si>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</si>
  <si>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</si>
  <si>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</si>
  <si>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</si>
  <si>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</si>
  <si>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</si>
  <si>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</si>
  <si>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</si>
  <si>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</si>
  <si>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</si>
  <si>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</si>
  <si>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</si>
  <si>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</si>
  <si>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</si>
  <si>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</si>
  <si>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</si>
  <si>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</si>
  <si>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</si>
  <si>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</si>
  <si>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</si>
  <si>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</si>
  <si>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</si>
  <si>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</si>
  <si>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</si>
  <si>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</si>
  <si>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</si>
  <si>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</si>
  <si>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</si>
  <si>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</si>
  <si>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</si>
  <si>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</si>
  <si>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</si>
  <si>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</si>
  <si>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</si>
  <si>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</si>
  <si>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</si>
  <si>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</si>
  <si>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</si>
  <si>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</si>
  <si>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</si>
  <si>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</si>
  <si>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</si>
  <si>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</si>
  <si>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</si>
  <si>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</si>
  <si>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</si>
  <si>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</si>
  <si>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</si>
  <si>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</si>
  <si>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</si>
  <si>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</si>
  <si>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</si>
  <si>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</si>
  <si>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</si>
  <si>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</si>
  <si>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</si>
  <si>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</si>
  <si>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</si>
  <si>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</si>
  <si>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</si>
  <si>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</si>
  <si>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</si>
  <si>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</si>
  <si>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</si>
  <si>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</si>
  <si>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</si>
  <si>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</si>
  <si>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</si>
  <si>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</si>
  <si>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</si>
  <si>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</si>
  <si>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</si>
  <si>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</si>
  <si>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</si>
  <si>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</si>
  <si>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</si>
  <si>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</si>
  <si>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</si>
  <si>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</si>
  <si>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</si>
  <si>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</si>
  <si>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</si>
  <si>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</si>
  <si>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</si>
  <si>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</si>
  <si>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</si>
  <si>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</si>
  <si>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</si>
  <si>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</si>
  <si>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</si>
  <si>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</si>
  <si>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</si>
  <si>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</si>
  <si>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</si>
  <si>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</si>
  <si>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</si>
  <si>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</si>
  <si>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</si>
  <si>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</si>
  <si>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</si>
  <si>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</si>
  <si>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</si>
  <si>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</si>
  <si>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</si>
  <si>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</si>
  <si>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</si>
  <si>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</si>
  <si>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</si>
  <si>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</si>
  <si>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</si>
  <si>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</si>
  <si>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</si>
  <si>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</si>
  <si>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</si>
  <si>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</si>
  <si>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</si>
  <si>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</si>
  <si>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</si>
  <si>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</si>
  <si>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</si>
  <si>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</si>
  <si>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</si>
  <si>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</si>
  <si>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</si>
  <si>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</si>
  <si>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</si>
  <si>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</si>
  <si>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</si>
  <si>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</si>
  <si>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</si>
  <si>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</si>
  <si>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</si>
  <si>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</si>
  <si>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</si>
  <si>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</si>
  <si>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</si>
  <si>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</si>
  <si>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</si>
  <si>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</si>
  <si>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</si>
  <si>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</si>
  <si>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</si>
  <si>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</si>
  <si>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</si>
  <si>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</si>
  <si>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</si>
  <si>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</si>
  <si>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</si>
  <si>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</si>
  <si>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</si>
  <si>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</si>
  <si>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</si>
  <si>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</si>
  <si>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</si>
  <si>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</si>
  <si>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</si>
  <si>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</si>
  <si>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</si>
  <si>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</si>
  <si>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</si>
  <si>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</si>
  <si>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</si>
  <si>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</si>
  <si>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</si>
  <si>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</si>
  <si>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</si>
  <si>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</si>
  <si>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</si>
  <si>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</si>
  <si>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</si>
  <si>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</si>
  <si>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</si>
  <si>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</si>
  <si>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</si>
  <si>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</si>
  <si>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</si>
  <si>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</si>
  <si>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</si>
  <si>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</si>
  <si>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</si>
  <si>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</si>
  <si>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</si>
  <si>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</si>
  <si>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</si>
  <si>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</si>
  <si>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</si>
  <si>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</si>
  <si>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</si>
  <si>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</si>
  <si>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</si>
  <si>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</si>
  <si>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</si>
  <si>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</si>
  <si>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</si>
  <si>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</si>
  <si>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</si>
  <si>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</si>
  <si>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</si>
  <si>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</si>
  <si>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</si>
  <si>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</si>
  <si>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</si>
  <si>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</si>
  <si>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</si>
  <si>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</si>
  <si>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</si>
  <si>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</si>
  <si>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</si>
  <si>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</si>
  <si>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</si>
  <si>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</si>
  <si>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</si>
  <si>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</si>
  <si>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</si>
  <si>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</si>
  <si>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</si>
  <si>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</si>
  <si>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</si>
  <si>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</si>
  <si>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</si>
  <si>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</si>
  <si>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</si>
  <si>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</si>
  <si>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</si>
  <si>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</si>
  <si>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</si>
  <si>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</si>
  <si>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</si>
  <si>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</si>
  <si>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</si>
  <si>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</si>
  <si>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</si>
  <si>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</si>
  <si>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</si>
  <si>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</si>
  <si>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</si>
  <si>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</si>
  <si>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</si>
  <si>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</si>
  <si>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</si>
  <si>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</si>
  <si>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</si>
  <si>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</si>
  <si>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</si>
  <si>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</si>
  <si>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</si>
  <si>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</si>
  <si>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</si>
  <si>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</si>
  <si>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</si>
  <si>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</si>
  <si>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</si>
  <si>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</si>
  <si>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</si>
  <si>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</si>
  <si>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</si>
  <si>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</si>
  <si>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</si>
  <si>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</si>
  <si>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</si>
  <si>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</si>
  <si>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</si>
  <si>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</si>
  <si>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</si>
  <si>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</si>
  <si>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</si>
  <si>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</si>
  <si>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</si>
  <si>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</si>
  <si>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</si>
  <si>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</si>
  <si>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</si>
  <si>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</si>
  <si>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</si>
  <si>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</si>
  <si>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</si>
  <si>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</si>
  <si>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</si>
  <si>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</si>
  <si>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</si>
  <si>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</si>
  <si>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</si>
  <si>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</si>
  <si>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</si>
  <si>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</si>
  <si>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</si>
  <si>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</si>
  <si>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</si>
  <si>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</si>
  <si>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</si>
  <si>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</si>
  <si>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</si>
  <si>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</si>
  <si>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</si>
  <si>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</si>
  <si>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</si>
  <si>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</si>
  <si>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</si>
  <si>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</si>
  <si>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</si>
  <si>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</si>
  <si>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</si>
  <si>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</si>
  <si>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</si>
  <si>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</si>
  <si>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</si>
  <si>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</si>
  <si>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</si>
  <si>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</si>
  <si>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</si>
  <si>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</si>
  <si>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</si>
  <si>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</si>
  <si>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</si>
  <si>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</si>
  <si>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</si>
  <si>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</si>
  <si>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</si>
  <si>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</si>
  <si>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</si>
  <si>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</si>
  <si>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</si>
  <si>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</si>
  <si>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</si>
  <si>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</si>
  <si>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</si>
  <si>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</si>
  <si>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</si>
  <si>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</si>
  <si>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</si>
  <si>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</si>
  <si>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</si>
  <si>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</si>
  <si>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</si>
  <si>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</si>
  <si>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</si>
  <si>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</si>
  <si>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</si>
  <si>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</si>
  <si>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</si>
  <si>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</si>
  <si>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</si>
  <si>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</si>
  <si>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</si>
  <si>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</si>
  <si>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</si>
  <si>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</si>
  <si>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</si>
  <si>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</si>
  <si>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</si>
  <si>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</si>
  <si>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</si>
  <si>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</si>
  <si>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</si>
  <si>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</si>
  <si>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</si>
  <si>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</si>
  <si>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</si>
  <si>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</si>
  <si>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</si>
  <si>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</si>
  <si>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</si>
  <si>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</si>
  <si>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</si>
  <si>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</si>
  <si>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</si>
  <si>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</si>
  <si>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</si>
  <si>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</si>
  <si>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</si>
  <si>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</si>
  <si>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</si>
  <si>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</si>
  <si>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</si>
  <si>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</si>
  <si>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</si>
  <si>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</si>
  <si>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</si>
  <si>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</si>
  <si>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</si>
  <si>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</si>
  <si>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</si>
  <si>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</si>
  <si>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</si>
  <si>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</si>
  <si>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</si>
  <si>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</si>
  <si>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</si>
  <si>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</si>
  <si>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</si>
  <si>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</si>
  <si>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</si>
  <si>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</si>
  <si>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</si>
  <si>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</si>
  <si>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</si>
  <si>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</si>
  <si>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</si>
  <si>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</si>
  <si>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</si>
  <si>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</si>
  <si>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</si>
  <si>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</si>
  <si>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</si>
  <si>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</si>
  <si>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</si>
  <si>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</si>
  <si>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</si>
  <si>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</si>
  <si>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</si>
  <si>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</si>
  <si>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</si>
  <si>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</si>
  <si>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</si>
  <si>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</si>
  <si>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</si>
  <si>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</si>
  <si>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</si>
  <si>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</si>
  <si>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</si>
  <si>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</si>
  <si>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</si>
  <si>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</si>
  <si>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</si>
  <si>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</si>
  <si>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</si>
  <si>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</si>
  <si>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</si>
  <si>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</si>
  <si>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</si>
  <si>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</si>
  <si>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</si>
  <si>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</si>
  <si>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</si>
  <si>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</si>
  <si>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</si>
  <si>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</si>
  <si>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</si>
  <si>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</si>
  <si>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</si>
  <si>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</si>
  <si>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</si>
  <si>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</si>
  <si>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</si>
  <si>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</si>
  <si>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</si>
  <si>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</si>
  <si>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</si>
  <si>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</si>
  <si>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</si>
  <si>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</si>
  <si>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</si>
  <si>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</si>
  <si>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</si>
  <si>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</si>
  <si>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</si>
  <si>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</si>
  <si>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</si>
  <si>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</si>
  <si>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</si>
  <si>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</si>
  <si>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</si>
  <si>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</si>
  <si>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</si>
  <si>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</si>
  <si>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</si>
  <si>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</si>
  <si>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</si>
  <si>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</si>
  <si>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</si>
  <si>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</si>
  <si>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</si>
  <si>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</si>
  <si>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</si>
  <si>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</si>
  <si>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</si>
  <si>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</si>
  <si>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</si>
  <si>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</si>
  <si>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</si>
  <si>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</si>
  <si>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</si>
  <si>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</si>
  <si>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</si>
  <si>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</si>
  <si>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</si>
  <si>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</si>
  <si>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</si>
  <si>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</si>
  <si>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</si>
  <si>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</si>
  <si>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</si>
  <si>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</si>
  <si>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</si>
  <si>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</si>
  <si>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</si>
  <si>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</si>
  <si>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</si>
  <si>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</si>
  <si>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</si>
  <si>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</si>
  <si>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</si>
  <si>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</si>
  <si>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</si>
  <si>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</si>
  <si>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</si>
  <si>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</si>
  <si>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</si>
  <si>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</si>
  <si>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</si>
  <si>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</si>
  <si>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</si>
  <si>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</si>
  <si>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</si>
  <si>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</si>
  <si>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</si>
  <si>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</si>
  <si>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</si>
  <si>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</si>
  <si>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</si>
  <si>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</si>
  <si>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</si>
  <si>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</si>
  <si>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</si>
  <si>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</si>
  <si>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</si>
  <si>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</si>
  <si>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</si>
  <si>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</si>
  <si>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</si>
  <si>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</si>
  <si>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</si>
  <si>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</si>
  <si>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</si>
  <si>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</si>
  <si>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</si>
  <si>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</si>
  <si>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</si>
  <si>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</si>
  <si>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</si>
  <si>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</si>
  <si>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</si>
  <si>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</si>
  <si>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</si>
  <si>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</si>
  <si>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</si>
  <si>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</si>
  <si>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</si>
  <si>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</si>
  <si>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</si>
  <si>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</si>
  <si>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</si>
  <si>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</si>
  <si>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</si>
  <si>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</si>
  <si>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</si>
  <si>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</si>
  <si>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</si>
  <si>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</si>
  <si>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</si>
  <si>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</si>
  <si>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</si>
  <si>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</si>
  <si>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</si>
  <si>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</si>
  <si>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</si>
  <si>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</si>
  <si>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</si>
  <si>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</si>
  <si>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</si>
  <si>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</si>
  <si>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</si>
  <si>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</si>
  <si>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</si>
  <si>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</si>
  <si>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</si>
  <si>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</si>
  <si>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</si>
  <si>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</si>
  <si>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</si>
  <si>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</si>
  <si>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</si>
  <si>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</si>
  <si>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</si>
  <si>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</si>
  <si>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</si>
  <si>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</si>
  <si>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</si>
  <si>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</si>
  <si>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</si>
  <si>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</si>
  <si>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</si>
  <si>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</si>
  <si>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</si>
  <si>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</si>
  <si>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</si>
  <si>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</si>
  <si>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</si>
  <si>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</si>
  <si>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</si>
  <si>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</si>
  <si>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</si>
  <si>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</si>
  <si>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</si>
  <si>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</si>
  <si>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</si>
  <si>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</si>
  <si>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</si>
  <si>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</si>
  <si>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</si>
  <si>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</si>
  <si>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</si>
  <si>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</si>
  <si>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</si>
  <si>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</si>
  <si>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</si>
  <si>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</si>
  <si>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</si>
  <si>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</si>
  <si>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</si>
  <si>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</si>
  <si>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</si>
  <si>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</si>
  <si>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</si>
  <si>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</si>
  <si>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</si>
  <si>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</si>
  <si>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</si>
  <si>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</si>
  <si>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</si>
  <si>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</si>
  <si>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</si>
  <si>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</si>
  <si>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</si>
  <si>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</si>
  <si>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</si>
  <si>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</si>
  <si>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</si>
  <si>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</si>
  <si>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</si>
  <si>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</si>
  <si>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</si>
  <si>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</si>
  <si>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</si>
  <si>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</si>
  <si>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</si>
  <si>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</si>
  <si>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</si>
  <si>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</si>
  <si>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</si>
  <si>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</si>
  <si>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</si>
  <si>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</si>
  <si>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</si>
  <si>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</si>
  <si>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</si>
  <si>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</si>
  <si>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</si>
  <si>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</si>
  <si>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</si>
  <si>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</si>
  <si>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</si>
  <si>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</si>
  <si>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</si>
  <si>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</si>
  <si>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</si>
  <si>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</si>
  <si>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</si>
  <si>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</si>
  <si>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</si>
  <si>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</si>
  <si>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</si>
  <si>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</si>
  <si>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</si>
  <si>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</si>
  <si>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</si>
  <si>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</si>
  <si>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</si>
  <si>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</si>
  <si>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</si>
  <si>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</si>
  <si>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</si>
  <si>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</si>
  <si>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</si>
  <si>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</si>
  <si>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</si>
  <si>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</si>
  <si>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</si>
  <si>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</si>
  <si>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</si>
  <si>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</si>
  <si>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</si>
  <si>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</si>
  <si>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</si>
  <si>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</si>
  <si>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</si>
  <si>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</si>
  <si>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</si>
  <si>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</si>
  <si>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</si>
  <si>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</si>
  <si>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</si>
  <si>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</si>
  <si>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</si>
  <si>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</si>
  <si>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</si>
  <si>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</si>
  <si>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</si>
  <si>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</si>
  <si>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</si>
  <si>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</si>
  <si>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</si>
  <si>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</si>
  <si>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</si>
  <si>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</si>
  <si>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</si>
  <si>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</si>
  <si>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</si>
  <si>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</si>
  <si>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</si>
  <si>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</si>
  <si>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</si>
  <si>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</si>
  <si>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</si>
  <si>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</si>
  <si>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</si>
  <si>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</si>
  <si>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</si>
  <si>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</si>
  <si>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</si>
  <si>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</si>
  <si>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</si>
  <si>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</si>
  <si>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</si>
  <si>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</si>
  <si>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</si>
  <si>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</si>
  <si>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</si>
  <si>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</si>
  <si>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</si>
  <si>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</si>
  <si>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</si>
  <si>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</si>
  <si>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</si>
  <si>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</si>
  <si>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</si>
  <si>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</si>
  <si>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</si>
  <si>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</si>
  <si>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</si>
  <si>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</si>
  <si>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</si>
  <si>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</si>
  <si>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</si>
  <si>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</si>
  <si>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</si>
  <si>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</si>
  <si>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</si>
  <si>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</si>
  <si>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</si>
  <si>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</si>
  <si>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</si>
  <si>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</si>
  <si>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</si>
  <si>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</si>
  <si>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</si>
  <si>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</si>
  <si>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</si>
  <si>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</si>
  <si>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</si>
  <si>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</si>
  <si>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</si>
  <si>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</si>
  <si>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</si>
  <si>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</si>
  <si>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</si>
  <si>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</si>
  <si>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</si>
  <si>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</si>
  <si>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</si>
  <si>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</si>
  <si>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</si>
  <si>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</si>
  <si>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</si>
  <si>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</si>
  <si>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</si>
  <si>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</si>
  <si>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</si>
  <si>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</si>
  <si>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</si>
  <si>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</si>
  <si>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</si>
  <si>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</si>
  <si>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</si>
  <si>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</si>
  <si>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</si>
  <si>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</si>
  <si>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</si>
  <si>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</si>
  <si>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</si>
  <si>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</si>
  <si>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</si>
  <si>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</si>
  <si>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</si>
  <si>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</si>
  <si>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</si>
  <si>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</si>
  <si>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</si>
  <si>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</si>
  <si>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</si>
  <si>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</si>
  <si>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</si>
  <si>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</si>
  <si>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</si>
  <si>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</si>
  <si>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</si>
  <si>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</si>
  <si>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</si>
  <si>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</si>
  <si>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</si>
  <si>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</si>
  <si>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</si>
  <si>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</si>
  <si>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</si>
  <si>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</si>
  <si>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</si>
  <si>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</si>
  <si>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</si>
  <si>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</si>
  <si>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</si>
  <si>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</si>
  <si>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</si>
  <si>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</si>
  <si>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</si>
  <si>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</si>
  <si>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</si>
  <si>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</si>
  <si>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</si>
  <si>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</si>
  <si>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</si>
  <si>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</si>
  <si>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</si>
  <si>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</si>
  <si>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</si>
  <si>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</si>
  <si>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</si>
  <si>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</si>
  <si>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</si>
  <si>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</si>
  <si>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</si>
  <si>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</si>
  <si>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</si>
  <si>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</si>
  <si>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</si>
  <si>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</si>
  <si>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</si>
  <si>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</si>
  <si>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</si>
  <si>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</si>
  <si>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</si>
  <si>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</si>
  <si>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</si>
  <si>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</si>
  <si>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</si>
  <si>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</si>
  <si>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</si>
  <si>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</si>
  <si>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</si>
  <si>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</si>
  <si>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</si>
  <si>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</si>
  <si>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</si>
  <si>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</si>
  <si>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</si>
  <si>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</si>
  <si>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</si>
  <si>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</si>
  <si>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</si>
  <si>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</si>
  <si>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</si>
  <si>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</si>
  <si>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</si>
  <si>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</si>
  <si>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</si>
  <si>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</si>
  <si>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</si>
  <si>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</si>
  <si>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</si>
  <si>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</si>
  <si>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</si>
  <si>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</si>
  <si>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</si>
  <si>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</si>
  <si>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</si>
  <si>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</si>
  <si>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</si>
  <si>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</si>
  <si>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</si>
  <si>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</si>
  <si>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</si>
  <si>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</si>
  <si>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</si>
  <si>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</si>
  <si>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</si>
  <si>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</si>
  <si>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</si>
  <si>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</si>
  <si>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</si>
  <si>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</si>
  <si>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</si>
  <si>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</si>
  <si>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</si>
  <si>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</si>
  <si>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</si>
  <si>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</si>
  <si>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</si>
  <si>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</si>
  <si>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</si>
  <si>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</si>
  <si>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</si>
  <si>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</si>
  <si>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</si>
  <si>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</si>
  <si>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</si>
  <si>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</si>
  <si>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</si>
  <si>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</si>
  <si>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</si>
  <si>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</si>
  <si>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</si>
  <si>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</si>
  <si>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</si>
  <si>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</si>
  <si>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</si>
  <si>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</si>
  <si>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</si>
  <si>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</si>
  <si>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</si>
  <si>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</si>
  <si>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</si>
  <si>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</si>
  <si>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</si>
  <si>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</si>
  <si>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</si>
  <si>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</si>
  <si>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</si>
  <si>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</si>
  <si>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</si>
  <si>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</si>
  <si>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</si>
  <si>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</si>
  <si>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</si>
  <si>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</si>
  <si>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</si>
  <si>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</si>
  <si>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</si>
  <si>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</si>
  <si>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</si>
  <si>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</si>
  <si>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</si>
  <si>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</si>
  <si>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</si>
  <si>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</si>
  <si>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</si>
  <si>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</si>
  <si>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</si>
  <si>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</si>
  <si>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</si>
  <si>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</si>
  <si>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</si>
  <si>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</si>
  <si>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</si>
  <si>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</si>
  <si>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</si>
  <si>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</si>
  <si>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</si>
  <si>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</si>
  <si>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</si>
  <si>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</si>
  <si>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</si>
  <si>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</si>
  <si>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</si>
  <si>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</si>
  <si>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</si>
  <si>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</si>
  <si>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</si>
  <si>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</si>
  <si>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</si>
  <si>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</si>
  <si>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</si>
  <si>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</si>
  <si>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</si>
  <si>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</si>
  <si>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</si>
  <si>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</si>
  <si>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</si>
  <si>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</si>
  <si>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</si>
  <si>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</si>
  <si>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</si>
  <si>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</si>
  <si>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</si>
  <si>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</si>
  <si>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</si>
  <si>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</si>
  <si>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</si>
  <si>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</si>
  <si>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</si>
  <si>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</si>
  <si>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</si>
  <si>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</si>
  <si>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</si>
  <si>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</si>
  <si>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</si>
  <si>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</si>
  <si>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</si>
  <si>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</si>
  <si>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</si>
  <si>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</si>
  <si>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</si>
  <si>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</si>
  <si>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</si>
  <si>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</si>
  <si>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</si>
  <si>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</si>
  <si>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</si>
  <si>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</si>
  <si>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</si>
  <si>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</si>
  <si>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</si>
  <si>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</si>
  <si>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</si>
  <si>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</si>
  <si>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</si>
  <si>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</si>
  <si>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</si>
  <si>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</si>
  <si>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</si>
  <si>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</si>
  <si>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</si>
  <si>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</si>
  <si>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</si>
  <si>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</si>
  <si>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</si>
  <si>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</si>
  <si>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</si>
  <si>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</si>
  <si>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</si>
  <si>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</si>
  <si>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</si>
  <si>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</si>
  <si>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</si>
  <si>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</si>
  <si>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</si>
  <si>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</si>
  <si>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</si>
  <si>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</si>
  <si>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</si>
  <si>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</si>
  <si>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</si>
  <si>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</si>
  <si>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</si>
  <si>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</si>
  <si>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</si>
  <si>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</si>
  <si>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</si>
  <si>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</si>
  <si>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</si>
  <si>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</si>
  <si>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</si>
  <si>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</si>
  <si>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</si>
  <si>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</si>
  <si>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</si>
  <si>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</si>
  <si>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</si>
  <si>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</si>
  <si>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</si>
  <si>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</si>
  <si>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</si>
  <si>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</si>
  <si>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</si>
  <si>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</si>
  <si>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</si>
  <si>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</si>
  <si>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</si>
  <si>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</si>
  <si>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</si>
  <si>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</si>
  <si>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</si>
  <si>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</si>
  <si>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</si>
  <si>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</si>
  <si>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</si>
  <si>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</si>
  <si>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</si>
  <si>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</si>
  <si>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</si>
  <si>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</si>
  <si>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</si>
  <si>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</si>
  <si>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</si>
  <si>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</si>
  <si>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</si>
  <si>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</si>
  <si>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</si>
  <si>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</si>
  <si>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</si>
  <si>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</si>
  <si>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</si>
  <si>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</si>
  <si>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</si>
  <si>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</si>
  <si>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</si>
  <si>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</si>
  <si>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</si>
  <si>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</si>
  <si>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</si>
  <si>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</si>
  <si>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</si>
  <si>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</si>
  <si>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</si>
  <si>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</si>
  <si>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</si>
  <si>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</si>
  <si>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</si>
  <si>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</si>
  <si>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</si>
  <si>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</si>
  <si>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</si>
  <si>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</si>
  <si>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</si>
  <si>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</si>
  <si>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</si>
  <si>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</si>
  <si>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</si>
  <si>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</si>
  <si>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</si>
  <si>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</si>
  <si>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</si>
  <si>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</si>
  <si>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</si>
  <si>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</si>
  <si>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</si>
  <si>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</si>
  <si>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</si>
  <si>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</si>
  <si>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</si>
  <si>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</si>
  <si>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</si>
  <si>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</si>
  <si>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</si>
  <si>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</si>
  <si>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</si>
  <si>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</si>
  <si>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</si>
  <si>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</si>
  <si>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</si>
  <si>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</si>
  <si>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</si>
  <si>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</si>
  <si>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</si>
  <si>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</si>
  <si>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</si>
  <si>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</si>
  <si>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</si>
  <si>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</si>
  <si>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</si>
  <si>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</si>
  <si>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</si>
  <si>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</si>
  <si>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</si>
  <si>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</si>
  <si>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</si>
  <si>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</si>
  <si>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</si>
  <si>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</si>
  <si>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</si>
  <si>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</si>
  <si>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</si>
  <si>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</si>
  <si>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</si>
  <si>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</si>
  <si>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</si>
  <si>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</si>
  <si>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</si>
  <si>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</si>
  <si>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</si>
  <si>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</si>
  <si>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</si>
  <si>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</si>
  <si>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</si>
  <si>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</si>
  <si>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</si>
  <si>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</si>
  <si>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</si>
  <si>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</si>
  <si>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</si>
  <si>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</si>
  <si>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</si>
  <si>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</si>
  <si>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</si>
  <si>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</si>
  <si>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</si>
  <si>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</si>
  <si>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</si>
  <si>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</si>
  <si>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</si>
  <si>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</si>
  <si>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</si>
  <si>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</si>
  <si>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</si>
  <si>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</si>
  <si>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</si>
  <si>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</si>
  <si>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</si>
  <si>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</si>
  <si>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</si>
  <si>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</si>
  <si>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</si>
  <si>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</si>
  <si>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</si>
  <si>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</si>
  <si>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</si>
  <si>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</si>
  <si>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</si>
  <si>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</si>
  <si>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</si>
  <si>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</si>
  <si>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</si>
  <si>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</si>
  <si>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</si>
  <si>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</si>
  <si>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</si>
  <si>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</si>
  <si>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</si>
  <si>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</si>
  <si>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</si>
  <si>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</si>
  <si>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</si>
  <si>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</si>
  <si>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</si>
  <si>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</si>
  <si>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</si>
  <si>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</si>
  <si>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</si>
  <si>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</si>
  <si>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</si>
  <si>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</si>
  <si>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</si>
  <si>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</si>
  <si>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</si>
  <si>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</si>
  <si>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</si>
  <si>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</si>
  <si>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</si>
  <si>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</si>
  <si>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</si>
  <si>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</si>
  <si>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</si>
  <si>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</si>
  <si>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</si>
  <si>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</si>
  <si>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</si>
  <si>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</si>
  <si>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</si>
  <si>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</si>
  <si>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</si>
  <si>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</si>
  <si>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</si>
  <si>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</si>
  <si>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</si>
  <si>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</si>
  <si>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</si>
  <si>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</si>
  <si>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</si>
  <si>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</si>
  <si>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</si>
  <si>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</si>
  <si>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</si>
  <si>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</si>
  <si>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</si>
  <si>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</si>
  <si>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</si>
  <si>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</si>
  <si>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</si>
  <si>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</si>
  <si>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</si>
  <si>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</si>
  <si>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</si>
  <si>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</si>
  <si>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</si>
  <si>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</si>
  <si>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</si>
  <si>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</si>
  <si>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</si>
  <si>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</si>
  <si>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</si>
  <si>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</si>
  <si>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</si>
  <si>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</si>
  <si>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</si>
  <si>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</si>
  <si>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</si>
  <si>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</si>
  <si>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</si>
  <si>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</si>
  <si>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</si>
  <si>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</si>
  <si>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</si>
  <si>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</si>
  <si>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</si>
  <si>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</si>
  <si>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</si>
  <si>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</si>
  <si>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</si>
  <si>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</si>
  <si>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</si>
  <si>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</si>
  <si>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</si>
  <si>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</si>
  <si>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</si>
  <si>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</si>
  <si>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</si>
  <si>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</si>
  <si>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</si>
  <si>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</si>
  <si>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</si>
  <si>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</si>
  <si>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</si>
  <si>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</si>
  <si>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</si>
  <si>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</si>
  <si>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</si>
  <si>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</si>
  <si>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</si>
  <si>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</si>
  <si>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</si>
  <si>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</si>
  <si>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</si>
  <si>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</si>
  <si>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</si>
  <si>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</si>
  <si>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</si>
  <si>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</si>
  <si>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</si>
  <si>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</si>
  <si>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</si>
  <si>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</si>
  <si>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</si>
  <si>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</si>
  <si>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</si>
  <si>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</si>
  <si>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</si>
  <si>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</si>
  <si>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</si>
  <si>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</si>
  <si>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</si>
  <si>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</si>
  <si>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</si>
  <si>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</si>
  <si>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</si>
  <si>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</si>
  <si>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</si>
  <si>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</si>
  <si>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</si>
  <si>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</si>
  <si>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</si>
  <si>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30 min</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</si>
  <si>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</si>
  <si>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</si>
  <si>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</si>
  <si>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</si>
  <si>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</si>
  <si>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</si>
  <si>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</si>
  <si>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</si>
  <si>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</si>
  <si>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</si>
  <si>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</si>
  <si>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</si>
  <si>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</si>
  <si>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</si>
  <si>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</si>
  <si>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</si>
  <si>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</si>
  <si>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</si>
  <si>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</si>
  <si>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</si>
  <si>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</si>
  <si>
    <t>PCM-20251005-00001242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</si>
</sst>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272.38066712962609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45935.329093055552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45935.329093055552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45935.329093055552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45935.329093055552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45935.329093055552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45935.329093055552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45935.329093055552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45935.329093055552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45935.329093055552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45935.329093055552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45935.329093055552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45935.329093055552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45935.329093055552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45935.329093055552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45935.329093055552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45935.329093055552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45935.329093055552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45935.329093055552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45935.329093055552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45935.329093055552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45935.329093055552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45935.329093055552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45935.329093055552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45935.329093055552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45935.329093055552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45935.329093055552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45935.329093055552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45935.329093055552</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33ADE0F-6CC9-4E13-8E07-6A3F218DE572}"/>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243.67731064814143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128.60200972222083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110.32925509259076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0.13457916666084202</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8.0933333330904134E-2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3.3745833330613095E-2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45935.329093055552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45935.329093055552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45935.329093055552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45935.329093055552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45935.329093055552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45935.329093055552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45935.329093055552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45935.329093055552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45935.329093055552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45935.329093055552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45935.329093055552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45935.329093055552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45935.329093055552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45935.329093055552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45935.329093055552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45935.329093055552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45935.329093055552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45935.329093055552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45935.329093055552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45935.329093055552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45935.329093055552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45935.329093055552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45935.329093055552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45935.329093055552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45935.329093055552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45935.329093055552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45935.329093055552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45935.329093055552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45935.329093055552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45935.329093055552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45935.329093055552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45935.329093055552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45935.329093055552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45935.329093055552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45935.329093055552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45935.329093055552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45935.329093055552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45935.329093055552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45935.329093055552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45935.329093055552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45935.329093055552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45935.329093055552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45935.329093055552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45935.329093055552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45935.329093055552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45935.329093055552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45935.329093055552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45935.329093055552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45935.329093055552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45935.329093055552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45935.329093055552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45935.329093055552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45935.329093055552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45935.329093055552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45935.329093055552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45935.329093055552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45935.329093055552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45935.329093055552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45935.329093055552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45935.329093055552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45935.329093055552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45935.329093055552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45935.329093055552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45935.329093055552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45935.329093055552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45935.329093055552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45935.329093055552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45935.329093055552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45935.329093055552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45935.329093055552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45935.329093055552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45935.329093055552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45935.329093055552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45935.329093055552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45935.329093055552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45935.329093055552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45935.329093055552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45935.329093055552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45935.329093055552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45935.329093055552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45935.329093055552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45935.329093055552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45935.329093055552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45935.329093055552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45935.329093055552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45935.329093055552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45935.329093055552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45935.329093055552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45935.329093055552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45935.329093055552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45935.329093055552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45935.329093055552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45935.329093055552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45935.329093055552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45935.329093055552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45935.329093055552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45935.329093055552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45935.329093055552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45935.329093055552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45935.329093055552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45935.329093055552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45935.329093055552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45935.329093055552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45935.329093055552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45935.329093055552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45935.329093055552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45935.329093055552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45935.329093055552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45935.329093055552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45935.329093055552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45935.329093055552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45935.329093055552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45935.329093055552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45935.329093055552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45935.329093055552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45935.329093055552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45935.329093055552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45935.329093055552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45935.329093055552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45935.329093055552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45935.329093055552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45935.329093055552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45935.329093055552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45935.329093055552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45935.329093055552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45935.329093055552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45935.329093055552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45935.329093055552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45935.329093055552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45935.329093055552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45935.329093055552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45935.329093055552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45935.329093055552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45935.329093055552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45935.329093055552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45935.329093055552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45935.329093055552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45935.329093055552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45935.329093055552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45935.329093055552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45935.329093055552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45935.329093055552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45935.329093055552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45935.329093055552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45935.329093055552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45935.329093055552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45935.329093055552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45935.329093055552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45935.329093055552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45935.329093055552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45935.329093055552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45935.329093055552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45935.329093055552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45935.329093055552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45935.329093055552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45935.329093055552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45935.329093055552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45935.329093055552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45935.329093055552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45935.329093055552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45935.329093055552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45935.329093055552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45935.329093055552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45935.329093055552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45935.329093055552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45935.329093055552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45935.329093055552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45935.329093055552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45935.329093055552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45935.329093055552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45935.329093055552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45935.329093055552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45935.329093055552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45935.329093055552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45935.329093055552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45935.329093055552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45935.329093055552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45935.329093055552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45935.329093055552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45935.329093055552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45935.329093055552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45935.329093055552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45935.329093055552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45935.329093055552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45935.329093055552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45935.329093055552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45935.329093055552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45935.329093055552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45935.329093055552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45935.329093055552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45935.329093055552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45935.329093055552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45935.329093055552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45935.329093055552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45935.329093055552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45935.329093055552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45935.329093055552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45935.329093055552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45935.329093055552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45935.329093055552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45935.329093055552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45935.329093055552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45935.329093055552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45935.329093055552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45935.329093055552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45935.329093055552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45935.329093055552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45935.329093055552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45935.329093055552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45935.329093055552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45935.329093055552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45935.329093055552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45935.329093055552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45935.329093055552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45935.329093055552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45935.329093055552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45935.329093055552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45935.329093055552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45935.329093055552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45935.329093055552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45935.329093055552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45935.329093055552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45935.329093055552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45935.329093055552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45935.329093055552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45935.329093055552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45935.329093055552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45935.329093055552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45935.329093055552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45935.329093055552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45935.329093055552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45935.329093055552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45935.329093055552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45935.329093055552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45935.329093055552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45935.329093055552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45935.329093055552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45935.329093055552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45935.329093055552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45935.329093055552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45935.329093055552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45935.329093055552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45935.329093055552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45935.329093055552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45935.329093055552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45935.329093055552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45935.329093055552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45935.329093055552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45935.329093055552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45935.329093055552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45935.329093055552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45935.329093055552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45935.329093055552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45935.329093055552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45935.329093055552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45935.329093055552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45935.329093055552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45935.329093055552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45935.329093055552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45935.329093055552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45935.329093055552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45935.329093055552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45935.329093055552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45935.329093055552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45935.329093055552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45935.329093055552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45935.329093055552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45935.329093055552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45935.329093055552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45935.329093055552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45935.329093055552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45935.329093055552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45935.329093055552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45935.329093055552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45935.329093055552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45935.329093055552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45935.329093055552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45935.329093055552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45935.329093055552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45935.329093055552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45935.329093055552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45935.329093055552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45935.329093055552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45935.329093055552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45935.329093055552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45935.329093055552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45935.329093055552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45935.329093055552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45935.329093055552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45935.329093055552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45935.329093055552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45935.329093055552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45935.329093055552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45935.329093055552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45935.329093055552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2.3143981481553055E-2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45935.329093055552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45935.329093055552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45935.329093055552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45935.329093055552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45935.329093055552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45935.329093055552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45935.329093055552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45935.329093055552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45935.329093055552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45935.329093055552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45935.329093055552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45935.329093055552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45935.329093055552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45935.329093055552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45935.329093055552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45935.329093055552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45935.329093055552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45935.329093055552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45935.329093055552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45935.329093055552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45935.329093055552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45935.329093055552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45935.329093055552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45935.329093055552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45935.329093055552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45935.329093055552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45935.329093055552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45935.329093055552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45935.329093055552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45935.329093055552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45935.329093055552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45935.329093055552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45935.329093055552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45935.329093055552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45935.329093055552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45935.329093055552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45935.329093055552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45935.329093055552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45935.329093055552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45935.329093055552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45935.329093055552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45935.329093055552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45935.329093055552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45935.329093055552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45935.329093055552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45935.329093055552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45935.329093055552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45935.329093055552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45935.329093055552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45935.329093055552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45935.329093055552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45935.329093055552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45935.329093055552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45935.329093055552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45935.329093055552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45935.329093055552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45935.329093055552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45935.329093055552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45935.329093055552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45935.329093055552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45935.329093055552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45935.329093055552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45935.329093055552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45935.329093055552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45935.329093055552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45935.329093055552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45935.329093055552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45935.329093055552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45935.329093055552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45935.329093055552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45935.329093055552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45935.329093055552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45935.329093055552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45935.329093055552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45935.329093055552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45935.329093055552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45935.329093055552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45935.329093055552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45935.329093055552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45935.329093055552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45935.329093055552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45935.329093055552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45935.329093055552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45935.329093055552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45935.329093055552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45935.329093055552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45935.329093055552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45935.329093055552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45935.329093055552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45935.329093055552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45935.329093055552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45935.329093055552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45935.329093055552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45935.329093055552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45935.329093055552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45935.329093055552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45935.329093055552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45935.329093055552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45935.329093055552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45935.329093055552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45935.329093055552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45935.329093055552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45935.329093055552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45935.329093055552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45935.329093055552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45935.329093055552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45935.329093055552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45935.329093055552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45935.329093055552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45935.329093055552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45935.329093055552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45935.329093055552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45935.329093055552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45935.329093055552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45935.329093055552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45935.329093055552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45935.329093055552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45935.329093055552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45935.329093055552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45935.329093055552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45935.329093055552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45935.329093055552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45935.329093055552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45935.329093055552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45935.329093055552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45935.329093055552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45935.329093055552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45935.329093055552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45935.329093055552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45935.329093055552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45935.329093055552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45935.329093055552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45935.329093055552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45935.329093055552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45935.329093055552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45935.329093055552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45935.329093055552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45935.329093055552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45935.329093055552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45935.329093055552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45935.329093055552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45935.329093055552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45935.329093055552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45935.329093055552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45935.329093055552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45935.329093055552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45935.329093055552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45935.329093055552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45935.329093055552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45935.329093055552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45935.329093055552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45935.329093055552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45935.329093055552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45935.329093055552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45935.329093055552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45935.329093055552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45935.329093055552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45935.329093055552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45935.329093055552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45935.329093055552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45935.329093055552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45935.329093055552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45935.329093055552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45935.329093055552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45935.329093055552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45935.329093055552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45935.329093055552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45935.329093055552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45935.329093055552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45935.329093055552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45935.329093055552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45935.329093055552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45935.329093055552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45935.329093055552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45935.329093055552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45935.329093055552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45935.329093055552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45935.329093055552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45935.329093055552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45935.329093055552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45935.329093055552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45935.329093055552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45935.329093055552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45935.329093055552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45935.329093055552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45935.329093055552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45935.329093055552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45935.329093055552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45935.329093055552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45935.329093055552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45935.329093055552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45935.329093055552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45935.329093055552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45935.329093055552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45935.329093055552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45935.329093055552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45935.329093055552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45935.329093055552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45935.329093055552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45935.329093055552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45935.329093055552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45935.329093055552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45935.329093055552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45935.329093055552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45935.329093055552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45935.329093055552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45935.329093055552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45935.329093055552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45935.329093055552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45935.329093055552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45935.329093055552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45935.329093055552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45935.329093055552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45935.329093055552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45935.329093055552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45935.329093055552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45935.329093055552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45935.329093055552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45935.329093055552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45935.329093055552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45935.329093055552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45935.329093055552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45935.329093055552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45935.329093055552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45935.329093055552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45935.329093055552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45935.329093055552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45935.329093055552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45935.329093055552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45935.329093055552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45935.329093055552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45935.329093055552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45935.329093055552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45935.329093055552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45935.329093055552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45935.329093055552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45935.329093055552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45935.329093055552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45935.329093055552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45935.329093055552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45935.329093055552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45935.329093055552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45935.329093055552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45935.329093055552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45935.329093055552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45935.329093055552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45935.329093055552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45935.329093055552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45935.329093055552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45935.329093055552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45935.329093055552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45935.329093055552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45935.329093055552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45935.329093055552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45935.329093055552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45935.329093055552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45935.329093055552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45935.329093055552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45935.329093055552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45935.329093055552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45935.329093055552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45935.329093055552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45935.329093055552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45935.329093055552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45935.329093055552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45935.329093055552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45935.329093055552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45935.329093055552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45935.329093055552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45935.329093055552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45935.329093055552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45935.329093055552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45935.329093055552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45935.329093055552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45935.329093055552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45935.329093055552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45935.329093055552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45935.329093055552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45935.329093055552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45935.329093055552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45935.329093055552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45935.329093055552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45935.329093055552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45935.329093055552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45935.329093055552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45935.329093055552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45935.329093055552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45935.329093055552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45935.329093055552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45935.329093055552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45935.329093055552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45935.329093055552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45935.329093055552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45935.329093055552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45935.329093055552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45935.329093055552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45935.329093055552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45935.329093055552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45935.329093055552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45935.329093055552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45935.329093055552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45935.329093055552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45935.329093055552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45935.329093055552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45935.329093055552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45935.329093055552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45935.329093055552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45935.329093055552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45935.329093055552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45935.329093055552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45935.329093055552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45935.329093055552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45935.329093055552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45935.329093055552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45935.329093055552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45935.329093055552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45935.329093055552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45935.329093055552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45935.329093055552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45935.329093055552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45935.329093055552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45935.329093055552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45935.329093055552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45935.329093055552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45935.329093055552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45935.329093055552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45935.329093055552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45935.329093055552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45935.329093055552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45935.329093055552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45935.329093055552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45935.329093055552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45935.329093055552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45935.329093055552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45935.329093055552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45935.329093055552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45935.329093055552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45935.329093055552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45935.329093055552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45935.329093055552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45935.329093055552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45935.329093055552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45935.329093055552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45935.329093055552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45935.329093055552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45935.329093055552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45935.329093055552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45935.329093055552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45935.329093055552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45935.329093055552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45935.329093055552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45935.329093055552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45935.329093055552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45935.329093055552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45935.329093055552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45935.329093055552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45935.329093055552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45935.329093055552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45935.329093055552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45935.329093055552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45935.329093055552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45935.329093055552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45935.329093055552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45935.329093055552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45935.329093055552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45935.329093055552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45935.329093055552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45935.329093055552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45935.329093055552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45935.329093055552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45935.329093055552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45935.329093055552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45935.329093055552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45935.329093055552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45935.329093055552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45935.329093055552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45935.329093055552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45935.329093055552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45935.329093055552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45935.329093055552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45935.329093055552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45935.329093055552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45935.329093055552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45935.329093055552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45935.329093055552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45935.329093055552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45935.329093055552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45935.329093055552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45935.329093055552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45935.329093055552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45935.329093055552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45935.329093055552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45935.329093055552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45935.329093055552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45935.329093055552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45935.329093055552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45935.329093055552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45935.329093055552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45935.329093055552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45935.329093055552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45935.329093055552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45935.329093055552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45935.329093055552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45935.329093055552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45935.329093055552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45935.329093055552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45935.329093055552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45935.329093055552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45935.329093055552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45935.329093055552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45935.329093055552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45935.329093055552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45935.329093055552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45935.329093055552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45935.329093055552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45935.329093055552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45935.329093055552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45935.329093055552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45935.329093055552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45935.329093055552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45935.329093055552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45935.329093055552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45935.329093055552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45935.329093055552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45935.329093055552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45935.329093055552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45935.329093055552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45935.329093055552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45935.329093055552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45935.329093055552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45935.329093055552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45935.329093055552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45935.329093055552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45935.329093055552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45935.329093055552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45935.329093055552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45935.329093055552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45935.329093055552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45935.329093055552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45935.329093055552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45935.329093055552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45935.329093055552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45935.329093055552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45935.329093055552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45935.329093055552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45935.329093055552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45935.329093055552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45935.329093055552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45935.329093055552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45935.329093055552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45935.329093055552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45935.329093055552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45935.329093055552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45935.329093055552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45935.329093055552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45935.329093055552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45935.329093055552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45935.329093055552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45935.329093055552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45935.329093055552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45935.329093055552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45935.329093055552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45935.329093055552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45935.329093055552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45935.329093055552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45935.329093055552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45935.329093055552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45935.329093055552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45935.329093055552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45935.329093055552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45935.329093055552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45935.329093055552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45935.329093055552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45935.329093055552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45935.329093055552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45935.329093055552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45935.329093055552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45935.329093055552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45935.329093055552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45935.329093055552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45935.329093055552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45935.329093055552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45935.329093055552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45935.329093055552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45935.329093055552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45935.329093055552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45935.329093055552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45935.329093055552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45935.329093055552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45935.329093055552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45935.329093055552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45935.329093055552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45935.329093055552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45935.329093055552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45935.329093055552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45935.329093055552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45935.329093055552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45935.329093055552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45935.329093055552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45935.329093055552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45935.329093055552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45935.329093055552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45935.329093055552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45935.329093055552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45935.329093055552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45935.329093055552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45935.329093055552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45935.329093055552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45935.329093055552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45935.329093055552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45935.329093055552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45935.329093055552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45935.329093055552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45935.329093055552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45935.329093055552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45935.329093055552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45935.329093055552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45935.329093055552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45935.329093055552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45935.329093055552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45935.329093055552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45935.329093055552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45935.329093055552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45935.329093055552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45935.329093055552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45935.329093055552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45935.329093055552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45935.329093055552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45935.329093055552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45935.329093055552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45935.329093055552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45935.329093055552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45935.329093055552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45935.329093055552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45935.329093055552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45935.329093055552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45935.329093055552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45935.329093055552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45935.329093055552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45935.329093055552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45935.329093055552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45935.329093055552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45935.329093055552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45935.329093055552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45935.329093055552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45935.329093055552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45935.329093055552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45935.329093055552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45935.329093055552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45935.329093055552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45935.329093055552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45935.329093055552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45935.329093055552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45935.329093055552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45935.329093055552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45935.329093055552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45935.329093055552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45935.329093055552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45935.329093055552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45935.329093055552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45935.329093055552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45935.329093055552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45935.329093055552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45935.329093055552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45935.329093055552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45935.329093055552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45935.329093055552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45935.329093055552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45935.329093055552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45935.329093055552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45935.329093055552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45935.329093055552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45935.329093055552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45935.329093055552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45935.329093055552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45935.329093055552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45935.329093055552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45935.329093055552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45935.329093055552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45935.329093055552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45935.329093055552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45935.329093055552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45935.329093055552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45935.329093055552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45935.329093055552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45935.329093055552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45935.329093055552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45935.329093055552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45935.329093055552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45935.329093055552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45935.329093055552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45935.329093055552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45935.329093055552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45935.329093055552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45935.329093055552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45935.329093055552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45935.329093055552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45935.329093055552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45935.329093055552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45935.329093055552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45935.329093055552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45935.329093055552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45935.329093055552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45935.329093055552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45935.329093055552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45935.329093055552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45935.329093055552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45935.329093055552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45935.329093055552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45935.329093055552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45935.329093055552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45935.329093055552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45935.329093055552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45935.329093055552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45935.329093055552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45935.329093055552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45935.329093055552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45935.329093055552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45935.329093055552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45935.329093055552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45935.329093055552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45935.329093055552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45935.329093055552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45935.329093055552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45935.329093055552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45935.329093055552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45935.329093055552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45935.329093055552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45935.329093055552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45935.329093055552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45935.329093055552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45935.329093055552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45935.329093055552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45935.329093055552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45935.329093055552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45935.329093055552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45935.329093055552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45935.329093055552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45935.329093055552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45935.329093055552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45935.329093055552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45935.329093055552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45935.329093055552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45935.329093055552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45935.329093055552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45935.329093055552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45935.329093055552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45935.329093055552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45935.329093055552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45935.329093055552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45935.329093055552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45935.329093055552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45935.329093055552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45935.329093055552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45935.329093055552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45935.329093055552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45935.329093055552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45935.329093055552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45935.329093055552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45935.329093055552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45935.329093055552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45935.329093055552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45935.329093055552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45935.329093055552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45935.329093055552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45935.329093055552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45935.329093055552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45935.329093055552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45935.329093055552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45935.329093055552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45935.329093055552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45935.329093055552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45935.329093055552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45935.329093055552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45935.329093055552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45935.329093055552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45935.329093055552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45935.329093055552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45935.329093055552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45935.329093055552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45935.329093055552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45935.329093055552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45935.329093055552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45935.329093055552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45935.329093055552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45935.329093055552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45935.329093055552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45935.329093055552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45935.329093055552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45935.329093055552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45935.329093055552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45935.329093055552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45935.329093055552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45935.329093055552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45935.329093055552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45935.329093055552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45935.329093055552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45935.329093055552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45935.329093055552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45935.329093055552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45935.329093055552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45935.329093055552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45935.329093055552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45935.329093055552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45935.329093055552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45935.329093055552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45935.329093055552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45935.329093055552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45935.329093055552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45935.329093055552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45935.329093055552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45935.329093055552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45935.329093055552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45935.329093055552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45935.329093055552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45935.329093055552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45935.329093055552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45935.329093055552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45935.329093055552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45935.329093055552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45935.329093055552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45935.329093055552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45935.329093055552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45935.329093055552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45935.329093055552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45935.329093055552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45935.329093055552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45935.329093055552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45935.329093055552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45935.329093055552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45935.329093055552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45935.329093055552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45935.329093055552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45935.329093055552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45935.329093055552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45935.329093055552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45935.329093055552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45935.329093055552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45935.329093055552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45935.329093055552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45935.329093055552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45935.329093055552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45935.329093055552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45935.329093055552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45935.329093055552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45935.329093055552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45935.329093055552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45935.329093055552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45935.329093055552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45935.329093055552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45935.329093055552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45935.329093055552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45935.329093055552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45935.329093055552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45935.329093055552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45935.329093055552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45935.329093055552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45935.329093055552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45935.329093055552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45935.329093055552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45935.329093055552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45935.329093055552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45935.329093055552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45935.329093055552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45935.329093055552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45935.329093055552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45935.329093055552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45935.329093055552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45935.329093055552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45935.329093055552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45935.329093055552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45935.329093055552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45935.329093055552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45935.329093055552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45935.329093055552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45935.329093055552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45935.329093055552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45935.329093055552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45935.329093055552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45935.329093055552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45935.329093055552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45935.329093055552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45935.329093055552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45935.329093055552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45935.329093055552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45935.329093055552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45935.329093055552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45935.329093055552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45935.329093055552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45935.329093055552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45935.329093055552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45935.329093055552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45935.329093055552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45935.329093055552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45935.329093055552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45935.329093055552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45935.329093055552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45935.329093055552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45935.329093055552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45935.329093055552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45935.329093055552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45935.329093055552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45935.329093055552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45935.329093055552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45935.329093055552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45935.329093055552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45935.329093055552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45935.329093055552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45935.329093055552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45935.329093055552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45935.329093055552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45935.329093055552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45935.329093055552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45935.329093055552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45935.329093055552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45935.329093055552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45935.329093055552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45935.329093055552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45935.329093055552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45935.329093055552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45935.329093055552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45935.329093055552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45935.329093055552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45935.329093055552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45935.329093055552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45935.329093055552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45935.329093055552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45935.329093055552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45935.329093055552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45935.329093055552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45935.329093055552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45935.329093055552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45935.329093055552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45935.329093055552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45935.329093055552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45935.329093055552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45935.329093055552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45935.329093055552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45935.329093055552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45935.329093055552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45935.329093055552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45935.329093055552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45935.329093055552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45935.329093055552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45935.329093055552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45935.329093055552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45935.329093055552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45935.329093055552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45935.329093055552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45935.329093055552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45935.329093055552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45935.329093055552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45935.329093055552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45935.329093055552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45935.329093055552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45935.329093055552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45935.329093055552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45935.329093055552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45935.329093055552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45935.329093055552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45935.329093055552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45935.329093055552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45935.329093055552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45935.329093055552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45935.329093055552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45935.329093055552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45935.329093055552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45935.329093055552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45935.329093055552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45935.329093055552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45935.329093055552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45935.329093055552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45935.329093055552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45935.329093055552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45935.329093055552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45935.329093055552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45935.329093055552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45935.329093055552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45935.329093055552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45935.329093055552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45935.329093055552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45935.329093055552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45935.329093055552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45935.329093055552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45935.329093055552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45935.329093055552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45935.329093055552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45935.329093055552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45935.329093055552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45935.329093055552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45935.329093055552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45935.329093055552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45935.329093055552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45935.329093055552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45935.329093055552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45935.329093055552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45935.329093055552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45935.329093055552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45935.329093055552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45935.329093055552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45935.329093055552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45935.329093055552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45935.329093055552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45935.329093055552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45935.329093055552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45935.329093055552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45935.329093055552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45935.329093055552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45935.329093055552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45935.329093055552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45935.329093055552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45935.329093055552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45935.329093055552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45935.329093055552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45935.329093055552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45935.329093055552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45935.329093055552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45935.329093055552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45935.329093055552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45935.329093055552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45935.329093055552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45935.329093055552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45935.329093055552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45935.329093055552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45935.329093055552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45935.329093055552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45935.329093055552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45935.329093055552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45935.329093055552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45935.329093055552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45935.329093055552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45935.329093055552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45935.329093055552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45935.329093055552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45935.329093055552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45935.329093055552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45935.329093055552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45935.329093055552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45935.329093055552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45935.329093055552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45935.329093055552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45935.329093055552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45935.329093055552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45935.329093055552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45935.329093055552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45935.329093055552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45935.329093055552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45935.329093055552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45935.329093055552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45935.329093055552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45935.329093055552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45935.329093055552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45935.329093055552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45935.329093055552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45935.329093055552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45935.329093055552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45935.329093055552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45935.329093055552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45935.329093055552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45935.329093055552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45935.329093055552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45935.329093055552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45935.329093055552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45935.329093055552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45935.329093055552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45935.329093055552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45935.329093055552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45935.329093055552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45935.329093055552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45935.329093055552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45935.329093055552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45935.329093055552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45935.329093055552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45935.329093055552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45935.329093055552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45935.329093055552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45935.329093055552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45935.329093055552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45935.329093055552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45935.329093055552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45935.329093055552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45935.329093055552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45935.329093055552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45935.329093055552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45935.329093055552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45935.329093055552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45935.329093055552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45935.329093055552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45935.329093055552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45935.329093055552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45935.329093055552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45935.329093055552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45935.329093055552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45935.329093055552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45935.329093055552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45935.329093055552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45935.329093055552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45935.329093055552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45935.329093055552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45935.329093055552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45935.329093055552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45935.329093055552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45935.329093055552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45935.329093055552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45935.329093055552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45935.329093055552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45935.329093055552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45935.329093055552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45935.329093055552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45935.329093055552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45935.329093055552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45935.329093055552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45935.329093055552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45935.329093055552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45935.329093055552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45935.329093055552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45935.329093055552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45935.329093055552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45935.329093055552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45935.329093055552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45935.329093055552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45935.329093055552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45935.329093055552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45935.329093055552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45935.329093055552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45935.329093055552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45935.329093055552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45935.329093055552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45935.329093055552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45935.329093055552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45935.329093055552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45935.329093055552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45935.329093055552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45935.329093055552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45935.329093055552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45935.329093055552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45935.329093055552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45935.329093055552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45935.329093055552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45935.329093055552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45935.329093055552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45935.329093055552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45935.329093055552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45935.329093055552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45935.329093055552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45935.329093055552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45935.329093055552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45935.329093055552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45935.329093055552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45935.329093055552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45935.329093055552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45935.329093055552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45935.329093055552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45935.329093055552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45935.329093055552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45935.329093055552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45935.329093055552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45935.329093055552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45935.329093055552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45935.329093055552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45935.329093055552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45935.329093055552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45935.329093055552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45935.329093055552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45935.329093055552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45935.329093055552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45935.329093055552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45935.329093055552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45935.329093055552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45935.329093055552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45935.329093055552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45935.329093055552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45935.329093055552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45935.329093055552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45935.329093055552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45935.329093055552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45935.329093055552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45935.329093055552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45935.329093055552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45935.329093055552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45935.329093055552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45935.329093055552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45935.329093055552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45935.329093055552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45935.329093055552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45935.329093055552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45935.329093055552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45935.329093055552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45935.329093055552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45935.329093055552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45935.329093055552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45935.329093055552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45935.329093055552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45935.329093055552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45935.329093055552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45935.329093055552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45935.329093055552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45935.329093055552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45935.329093055552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45935.329093055552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45935.329093055552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45935.329093055552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45935.329093055552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45935.329093055552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45935.329093055552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45935.329093055552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45935.329093055552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45935.329093055552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45935.329093055552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45935.329093055552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45935.329093055552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45935.329093055552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45935.329093055552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45935.329093055552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45935.329093055552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45935.329093055552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45935.329093055552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45935.329093055552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45935.329093055552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45935.329093055552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45935.329093055552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45935.329093055552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45935.329093055552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45935.329093055552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45935.329093055552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45935.329093055552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45935.329093055552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45935.329093055552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45935.329093055552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45935.329093055552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45935.329093055552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45935.329093055552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45935.329093055552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45935.329093055552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45935.329093055552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45935.329093055552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45935.329093055552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45935.329093055552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45935.329093055552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45935.329093055552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45935.329093055552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45935.329093055552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45935.329093055552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45935.329093055552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45935.329093055552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45935.329093055552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45935.329093055552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45935.329093055552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45935.329093055552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45935.329093055552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45935.329093055552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45935.329093055552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45935.329093055552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45935.329093055552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45935.329093055552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45935.329093055552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45935.329093055552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45935.329093055552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45935.329093055552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45935.329093055552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45935.329093055552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45935.329093055552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45935.329093055552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45935.329093055552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45935.329093055552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45935.329093055552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45935.329093055552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45935.329093055552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45935.329093055552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45935.329093055552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45935.329093055552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45935.329093055552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45935.329093055552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45935.329093055552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45935.329093055552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45935.329093055552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45935.329093055552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45935.329093055552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45935.329093055552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45935.329093055552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45935.329093055552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45935.329093055552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45935.329093055552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45935.329093055552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45935.329093055552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45935.329093055552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45935.329093055552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45935.329093055552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45935.329093055552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45935.329093055552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45935.329093055552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45935.329093055552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45935.329093055552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45935.329093055552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45935.329093055552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45935.329093055552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45935.329093055552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45935.329093055552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45935.329093055552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45935.329093055552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45935.329093055552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45935.329093055552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45935.329093055552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45935.329093055552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45935.329093055552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45935.329093055552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45935.329093055552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45935.329093055552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45935.329093055552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45935.329093055552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45935.329093055552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45935.329093055552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45935.329093055552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45935.329093055552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45935.329093055552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45935.329093055552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45935.329093055552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231.84837546295603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4.4388152777755749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0.62666249999892898</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0.48325972221937263</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0.33378055554931052</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0.17214861110551283</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28333</v>
      </c>
      <c r="E8" s="112" t="s">
        <v>38964</v>
      </c>
      <c r="F8" s="113">
        <v>45935.321701388886</v>
      </c>
      <c r="G8" s="114">
        <f ca="1">IFERROR(NOW()-F8,"")</f>
        <v>7.3916666660807095E-3</v>
      </c>
      <c r="H8" s="113">
        <v>45935.315972222219</v>
      </c>
      <c r="I8" s="110" t="str">
        <f>IFERROR(VLOOKUP(D8,DB!A:F,6,0),"")</f>
        <v>SCECO</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45935.329093055552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45935.329093055552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45935.329093055552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45935.329093055552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45935.329093055552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45935.329093055552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45935.329093055552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45935.329093055552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45935.329093055552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45935.329093055552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45935.329093055552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45935.329093055552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45935.329093055552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45935.329093055552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45935.329093055552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45935.329093055552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45935.329093055552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45935.329093055552</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43.49703287036391</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39043</v>
      </c>
      <c r="F3" s="38">
        <v>45926.188877314817</v>
      </c>
      <c r="G3" s="39">
        <f ca="1">IFERROR(NOW()-F3,"-")</f>
        <v>9.1402157407355844</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45935.329093055552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45935.329093055552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45935.329093055552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45935.329093055552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45935.329093055552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45935.329093055552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45935.329093055552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45935.329093055552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45935.329093055552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45935.329093055552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45935.329093055552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45935.329093055552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45935.329093055552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45935.329093055552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45935.329093055552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45935.329093055552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45935.329093055552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45935.329093055552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45935.329093055552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45935.329093055552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45935.329093055552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45935.329093055552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45935.329093055552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45935.329093055552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45935.329093055552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45935.329093055552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45935.329093055552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45935.329093055552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45935.329093055552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45935.329093055552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45935.329093055552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45935.329093055552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45935.329093055552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45935.329093055552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45935.329093055552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45935.329093055552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45935.329093055552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45935.329093055552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45935.329093055552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45935.329093055552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45935.329093055552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45935.329093055552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45935.329093055552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45935.329093055552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45935.329093055552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45935.329093055552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45935.329093055552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45935.329093055552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45935.329093055552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45935.329093055552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45935.329093055552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45935.329093055552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45935.329093055552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45935.329093055552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45935.329093055552</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45935.329093055552</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45935.329093055552</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45935.329093055552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45935.329093055552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45935.329093055552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45935.329093055552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45935.329093055552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45935.329093055552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45935.329093055552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45935.329093055552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45935.329093055552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45935.329093055552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45935.329093055552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45935.329093055552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45935.329093055552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45935.329093055552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45935.329093055552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45935.329093055552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45935.329093055552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45935.329093055552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45935.329093055552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45935.329093055552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45935.329093055552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45935.329093055552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45935.329093055552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45935.329093055552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45935.329093055552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45935.329093055552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45935.329093055552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45935.329093055552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45935.329093055552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45935.329093055552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45935.329093055552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45935.329093055552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45935.329093055552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45935.329093055552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45935.329093055552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45935.329093055552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45935.329093055552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45935.329093055552</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45935.329093055552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45935.329093055552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45935.329093055552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45935.329093055552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45935.329093055552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45935.329093055552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45935.329093055552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45935.329093055552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45935.329093055552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45935.329093055552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45935.329093055552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45935.329093055552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45935.329093055552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45935.329093055552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45935.329093055552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45935.329093055552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45935.329093055552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45935.329093055552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45935.329093055552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45935.329093055552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45935.329093055552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45935.329093055552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45935.329093055552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45935.329093055552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45935.329093055552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45935.329093055552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45935.329093055552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45935.329093055552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45935.329093055552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45935.329093055552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45935.329093055552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45935.329093055552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45935.329093055552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45935.329093055552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45935.329093055552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45935.329093055552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45935.329093055552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45935.329093055552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45935.329093055552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45935.329093055552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45935.329093055552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45935.329093055552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45935.329093055552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45935.329093055552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45935.329093055552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45935.329093055552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45935.329093055552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45935.329093055552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45935.329093055552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45935.329093055552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45935.329093055552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45935.329093055552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45935.329093055552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45935.329093055552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45935.329093055552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45935.329093055552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45935.329093055552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45935.329093055552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45935.329093055552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45935.329093055552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45935.329093055552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45935.329093055552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45935.329093055552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45935.329093055552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45935.329093055552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45935.329093055552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45935.329093055552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45935.329093055552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45935.329093055552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45935.329093055552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45935.329093055552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45935.329093055552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45935.329093055552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45935.329093055552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45935.329093055552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45935.329093055552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45935.329093055552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45935.329093055552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45935.329093055552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45935.329093055552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45935.329093055552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45935.329093055552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45935.329093055552</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1.4481208333309041</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8.55624583332974</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0.38684768517850898</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1.6237689814806799</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4.8363888883613981E-2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37" t="s">
        <v>39088</v>
      </c>
      <c r="B7" s="137" t="str">
        <f>IFERROR(VLOOKUP(D7,DB!A:K,11,0),"")</f>
        <v>R6</v>
      </c>
      <c r="C7" s="137">
        <v>1</v>
      </c>
      <c r="D7" s="137" t="s">
        <v>32533</v>
      </c>
      <c r="E7" s="137" t="s">
        <v>38964</v>
      </c>
      <c r="F7" s="140">
        <v>45935.31753472222</v>
      </c>
      <c r="G7" s="137">
        <f ca="1">IFERROR(NOW()-F7,"-")</f>
        <v>1.1558333331777249E-2</v>
      </c>
      <c r="H7" s="140">
        <v>45935.311724537038</v>
      </c>
      <c r="I7" s="137" t="str">
        <f>IFERROR(VLOOKUP(D7,DB!A:F,6,0),"")</f>
        <v>SCECO</v>
      </c>
      <c r="J7" s="137" t="str">
        <f>IFERROR(VLOOKUP(D7,DB!A:G,7,0),"")</f>
        <v>Dead</v>
      </c>
      <c r="K7" s="137"/>
      <c r="L7" s="137" t="str">
        <f>IFERROR(VLOOKUP(D7,DB!A:I,9,0),"")</f>
        <v>Latis</v>
      </c>
      <c r="M7" s="137"/>
    </row>
    <row r="8" spans="1:16383" ht="31.5" customHeight="1">
      <c r="A8" s="121"/>
      <c r="B8" s="137" t="str">
        <f>IFERROR(VLOOKUP(D8,DB!A:K,11,0),"")</f>
        <v/>
      </c>
      <c r="C8" s="137"/>
      <c r="D8" s="137"/>
      <c r="E8" s="137"/>
      <c r="F8" s="137"/>
      <c r="G8" s="137">
        <f ca="1">IFERROR(NOW()-F8,"-")</f>
        <v>45935.329093055552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45935.329093055552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45935.329093055552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45935.329093055552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45935.329093055552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45935.329093055552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45935.329093055552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45935.329093055552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45935.329093055552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45935.329093055552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45935.329093055552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45935.329093055552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45935.329093055552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45935.329093055552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45935.329093055552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45935.329093055552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45935.329093055552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45935.329093055552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45935.329093055552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45935.329093055552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45935.329093055552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45935.329093055552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45935.329093055552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45935.329093055552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45935.329093055552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45935.329093055552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45935.329093055552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45935.329093055552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45935.329093055552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45935.329093055552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45935.329093055552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45935.329093055552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45935.329093055552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45935.329093055552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45935.329093055552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45935.329093055552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45935.329093055552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45935.329093055552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45935.329093055552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45935.329093055552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45935.329093055552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45935.329093055552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45935.329093055552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45935.329093055552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45935.329093055552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45935.329093055552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45935.329093055552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45935.329093055552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45935.329093055552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45935.329093055552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45935.329093055552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45935.329093055552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45935.329093055552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45935.329093055552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45935.329093055552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45935.329093055552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45935.329093055552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45935.329093055552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45935.329093055552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45935.329093055552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45935.329093055552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45935.329093055552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45935.329093055552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45935.329093055552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45935.329093055552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45935.329093055552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45935.329093055552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45935.329093055552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45935.329093055552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45935.329093055552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45935.329093055552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45935.329093055552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45935.329093055552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45935.329093055552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45935.329093055552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45935.329093055552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45935.329093055552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45935.329093055552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45935.329093055552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45935.329093055552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45935.329093055552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45935.329093055552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45935.329093055552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45935.329093055552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45935.329093055552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45935.329093055552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45935.329093055552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45935.329093055552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45935.329093055552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45935.329093055552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45935.329093055552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45935.329093055552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45935.329093055552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45935.329093055552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45935.329093055552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45935.329093055552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45935.329093055552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45935.329093055552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45935.329093055552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45935.329093055552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45935.329093055552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45935.329093055552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45935.329093055552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45935.329093055552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45935.329093055552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45935.329093055552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45935.329093055552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45935.329093055552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45935.329093055552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45935.329093055552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45935.329093055552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45935.329093055552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45935.329093055552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45935.329093055552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45935.329093055552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45935.329093055552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45935.329093055552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45935.329093055552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45935.329093055552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45935.329093055552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45935.329093055552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45935.329093055552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45935.329093055552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45935.329093055552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45935.329093055552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45935.329093055552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45935.329093055552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45935.329093055552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45935.329093055552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45935.329093055552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45935.329093055552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45935.329093055552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45935.329093055552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45935.329093055552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45935.329093055552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45935.329093055552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45935.329093055552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45935.329093055552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45935.329093055552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45935.329093055552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45935.329093055552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45935.329093055552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45935.329093055552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45935.329093055552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45935.329093055552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45935.329093055552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45935.329093055552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45935.329093055552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45935.329093055552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45935.329093055552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45935.329093055552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45935.329093055552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45935.329093055552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45935.329093055552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45935.329093055552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45935.329093055552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45935.329093055552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45935.329093055552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45935.329093055552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45935.329093055552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45935.329093055552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45935.329093055552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45935.329093055552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45935.329093055552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45935.329093055552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45935.329093055552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45935.329093055552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45935.329093055552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45935.329093055552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45935.329093055552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45935.329093055552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45935.329093055552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45935.329093055552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45935.329093055552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45935.329093055552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45935.329093055552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45935.329093055552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45935.329093055552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45935.329093055552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45935.329093055552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45935.329093055552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45935.329093055552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45935.329093055552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45935.329093055552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45935.329093055552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45935.329093055552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45935.329093055552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45935.329093055552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45935.329093055552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45935.329093055552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45935.329093055552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45935.329093055552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45935.329093055552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45935.329093055552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45935.329093055552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45935.329093055552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45935.329093055552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45935.329093055552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45935.329093055552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45935.329093055552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45935.329093055552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45935.329093055552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45935.329093055552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45935.329093055552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45935.329093055552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45935.329093055552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45935.329093055552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45935.329093055552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45935.329093055552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45935.329093055552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45935.329093055552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45935.329093055552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45935.329093055552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45935.329093055552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45935.329093055552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45935.329093055552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45935.329093055552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45935.329093055552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45935.329093055552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45935.329093055552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45935.329093055552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45935.329093055552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45935.329093055552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45935.329093055552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45935.329093055552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45935.329093055552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45935.329093055552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45935.329093055552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45935.329093055552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45935.329093055552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45935.329093055552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45935.329093055552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45935.329093055552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45935.329093055552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45935.329093055552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45935.329093055552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45935.329093055552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45935.329093055552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45935.329093055552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45935.329093055552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45935.329093055552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45935.329093055552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45935.329093055552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45935.329093055552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45935.329093055552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45935.329093055552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45935.329093055552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45935.329093055552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45935.329093055552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45935.329093055552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45935.329093055552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45935.329093055552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45935.329093055552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45935.329093055552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45935.329093055552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45935.329093055552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45935.329093055552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45935.329093055552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45935.329093055552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45935.329093055552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45935.329093055552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45935.329093055552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45935.329093055552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45935.329093055552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45935.329093055552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45935.329093055552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45935.329093055552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45935.329093055552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45935.329093055552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45935.329093055552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45935.329093055552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45935.329093055552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45935.329093055552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45935.329093055552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45935.329093055552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45935.329093055552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45935.329093055552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45935.329093055552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45935.329093055552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45935.329093055552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45935.329093055552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45935.329093055552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45935.329093055552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45935.329093055552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45935.329093055552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45935.329093055552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45935.329093055552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45935.329093055552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45935.329093055552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45935.329093055552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45935.329093055552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45935.329093055552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45935.329093055552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45935.329093055552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45935.329093055552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8: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